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2" documentId="120_S{2AC9BD13-BADA-5192-A53E-5A8FF88502F6}" xr6:coauthVersionLast="47" xr6:coauthVersionMax="47" xr10:uidLastSave="{8DD8379E-ECB1-43C7-8383-057024F91BE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B4" i="9"/>
  <c r="G3" i="9"/>
  <c r="I3" i="9"/>
  <c r="I4" i="9"/>
  <c r="I5"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L2" i="9"/>
  <c r="J3" i="9"/>
  <c r="L3" i="9"/>
  <c r="J4" i="9"/>
  <c r="L4" i="9"/>
  <c r="B5" i="9"/>
  <c r="J5" i="9"/>
  <c r="L5"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<sst xmlns="http://schemas.openxmlformats.org/spreadsheetml/2006/main" count="180315" uniqueCount="39140">
  <si>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</si>
  <si>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</si>
  <si>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</si>
  <si>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</si>
  <si>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</si>
  <si>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</si>
  <si>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</si>
  <si>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</si>
  <si>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</si>
  <si>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</si>
  <si>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</si>
  <si>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</si>
  <si>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</si>
  <si>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</si>
  <si>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</si>
  <si>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</si>
  <si>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</si>
  <si>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</si>
  <si>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</si>
  <si>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</si>
  <si>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</si>
  <si>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</si>
  <si>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</si>
  <si>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</si>
  <si>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</si>
  <si>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</si>
  <si>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</si>
  <si>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</si>
  <si>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</si>
  <si>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</si>
  <si>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</si>
  <si>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</si>
  <si>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</si>
  <si>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</si>
  <si>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</si>
  <si>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</si>
  <si>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</si>
  <si>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</si>
  <si>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</si>
  <si>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</si>
  <si>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</si>
  <si>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</si>
  <si>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</si>
  <si>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</si>
  <si>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</si>
  <si>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</si>
  <si>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</si>
  <si>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</si>
  <si>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</si>
  <si>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</si>
  <si>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</si>
  <si>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</si>
  <si>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</si>
  <si>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</si>
  <si>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</si>
  <si>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</si>
  <si>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</si>
  <si>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</si>
  <si>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</si>
  <si>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</si>
  <si>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</si>
  <si>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</si>
  <si>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</si>
  <si>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</si>
  <si>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</si>
  <si>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</si>
  <si>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</si>
  <si>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</si>
  <si>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</si>
  <si>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</si>
  <si>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</si>
  <si>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</si>
  <si>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</si>
  <si>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</si>
  <si>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</si>
  <si>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</si>
  <si>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</si>
  <si>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</si>
  <si>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</si>
  <si>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</si>
  <si>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</si>
  <si>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</si>
  <si>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</si>
  <si>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</si>
  <si>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</si>
  <si>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</si>
  <si>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</si>
  <si>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</si>
  <si>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</si>
  <si>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</si>
  <si>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</si>
  <si>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</si>
  <si>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</si>
  <si>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</si>
  <si>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</si>
  <si>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</si>
  <si>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</si>
  <si>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</si>
  <si>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</si>
  <si>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</si>
  <si>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</si>
  <si>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</si>
  <si>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</si>
  <si>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</si>
  <si>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</si>
  <si>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</si>
  <si>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</si>
  <si>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</si>
  <si>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</si>
  <si>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</si>
  <si>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</si>
  <si>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</si>
  <si>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</si>
  <si>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</si>
  <si>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</si>
  <si>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</si>
  <si>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</si>
  <si>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</si>
  <si>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</si>
  <si>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</si>
  <si>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</si>
  <si>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</si>
  <si>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</si>
  <si>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</si>
  <si>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</si>
  <si>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</si>
  <si>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</si>
  <si>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</si>
  <si>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</si>
  <si>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</si>
  <si>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</si>
  <si>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</si>
  <si>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</si>
  <si>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</si>
  <si>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</si>
  <si>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</si>
  <si>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</si>
  <si>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</si>
  <si>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</si>
  <si>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</si>
  <si>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</si>
  <si>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</si>
  <si>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</si>
  <si>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</si>
  <si>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</si>
  <si>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</si>
  <si>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</si>
  <si>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</si>
  <si>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</si>
  <si>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</si>
  <si>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</si>
  <si>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</si>
  <si>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</si>
  <si>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</si>
  <si>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</si>
  <si>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</si>
  <si>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</si>
  <si>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</si>
  <si>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</si>
  <si>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</si>
  <si>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</si>
  <si>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</si>
  <si>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</si>
  <si>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</si>
  <si>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</si>
  <si>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</si>
  <si>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</si>
  <si>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</si>
  <si>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</si>
  <si>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</si>
  <si>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</si>
  <si>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</si>
  <si>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</si>
  <si>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</si>
  <si>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</si>
  <si>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</si>
  <si>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</si>
  <si>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</si>
  <si>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</si>
  <si>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</si>
  <si>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</si>
  <si>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</si>
  <si>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</si>
  <si>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</si>
  <si>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</si>
  <si>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</si>
  <si>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</si>
  <si>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</si>
  <si>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</si>
  <si>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</si>
  <si>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</si>
  <si>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</si>
  <si>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</si>
  <si>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</si>
  <si>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</si>
  <si>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</si>
  <si>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</si>
  <si>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</si>
  <si>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</si>
  <si>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</si>
  <si>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</si>
  <si>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</si>
  <si>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</si>
  <si>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</si>
  <si>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</si>
  <si>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</si>
  <si>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</si>
  <si>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</si>
  <si>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</si>
  <si>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</si>
  <si>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</si>
  <si>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</si>
  <si>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</si>
  <si>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</si>
  <si>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</si>
  <si>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</si>
  <si>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</si>
  <si>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</si>
  <si>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</si>
  <si>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</si>
  <si>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</si>
  <si>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</si>
  <si>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</si>
  <si>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</si>
  <si>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</si>
  <si>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</si>
  <si>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</si>
  <si>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</si>
  <si>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</si>
  <si>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</si>
  <si>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</si>
  <si>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</si>
  <si>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</si>
  <si>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</si>
  <si>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</si>
  <si>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</si>
  <si>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</si>
  <si>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</si>
  <si>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</si>
  <si>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</si>
  <si>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</si>
  <si>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</si>
  <si>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</si>
  <si>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</si>
  <si>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</si>
  <si>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</si>
  <si>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</si>
  <si>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</si>
  <si>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</si>
  <si>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</si>
  <si>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</si>
  <si>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</si>
  <si>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</si>
  <si>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</si>
  <si>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</si>
  <si>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</si>
  <si>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</si>
  <si>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</si>
  <si>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</si>
  <si>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</si>
  <si>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</si>
  <si>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</si>
  <si>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</si>
  <si>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</si>
  <si>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</si>
  <si>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</si>
  <si>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</si>
  <si>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</si>
  <si>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</si>
  <si>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</si>
  <si>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</si>
  <si>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</si>
  <si>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</si>
  <si>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</si>
  <si>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</si>
  <si>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</si>
  <si>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</si>
  <si>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</si>
  <si>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</si>
  <si>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</si>
  <si>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</si>
  <si>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</si>
  <si>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</si>
  <si>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</si>
  <si>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</si>
  <si>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</si>
  <si>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</si>
  <si>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</si>
  <si>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</si>
  <si>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</si>
  <si>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</si>
  <si>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</si>
  <si>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</si>
  <si>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</si>
  <si>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</si>
  <si>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</si>
  <si>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</si>
  <si>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</si>
  <si>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</si>
  <si>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</si>
  <si>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</si>
  <si>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</si>
  <si>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</si>
  <si>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</si>
  <si>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</si>
  <si>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</si>
  <si>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</si>
  <si>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</si>
  <si>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</si>
  <si>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</si>
  <si>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</si>
  <si>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</si>
  <si>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</si>
  <si>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</si>
  <si>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</si>
  <si>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</si>
  <si>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</si>
  <si>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</si>
  <si>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</si>
  <si>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</si>
  <si>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</si>
  <si>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</si>
  <si>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</si>
  <si>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</si>
  <si>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</si>
  <si>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</si>
  <si>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</si>
  <si>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</si>
  <si>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</si>
  <si>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</si>
  <si>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</si>
  <si>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</si>
  <si>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</si>
  <si>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</si>
  <si>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</si>
  <si>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</si>
  <si>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</si>
  <si>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</si>
  <si>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</si>
  <si>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</si>
  <si>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</si>
  <si>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</si>
  <si>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</si>
  <si>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</si>
  <si>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</si>
  <si>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</si>
  <si>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</si>
  <si>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</si>
  <si>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</si>
  <si>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</si>
  <si>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</si>
  <si>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</si>
  <si>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</si>
  <si>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</si>
  <si>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</si>
  <si>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</si>
  <si>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</si>
  <si>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</si>
  <si>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</si>
  <si>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</si>
  <si>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</si>
  <si>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</si>
  <si>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</si>
  <si>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</si>
  <si>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</si>
  <si>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</si>
  <si>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</si>
  <si>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</si>
  <si>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</si>
  <si>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</si>
  <si>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</si>
  <si>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</si>
  <si>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</si>
  <si>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</si>
  <si>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</si>
  <si>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</si>
  <si>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</si>
  <si>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</si>
  <si>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</si>
  <si>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</si>
  <si>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</si>
  <si>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</si>
  <si>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</si>
  <si>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</si>
  <si>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</si>
  <si>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</si>
  <si>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</si>
  <si>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</si>
  <si>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</si>
  <si>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</si>
  <si>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</si>
  <si>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</si>
  <si>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</si>
  <si>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</si>
  <si>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</si>
  <si>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</si>
  <si>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</si>
  <si>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</si>
  <si>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</si>
  <si>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</si>
  <si>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</si>
  <si>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</si>
  <si>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</si>
  <si>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</si>
  <si>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</si>
  <si>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</si>
  <si>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</si>
  <si>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</si>
  <si>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</si>
  <si>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</si>
  <si>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</si>
  <si>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</si>
  <si>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</si>
  <si>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</si>
  <si>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</si>
  <si>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</si>
  <si>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</si>
  <si>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</si>
  <si>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</si>
  <si>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</si>
  <si>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</si>
  <si>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</si>
  <si>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</si>
  <si>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</si>
  <si>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</si>
  <si>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</si>
  <si>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</si>
  <si>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</si>
  <si>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</si>
  <si>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</si>
  <si>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</si>
  <si>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</si>
  <si>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</si>
  <si>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</si>
  <si>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</si>
  <si>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</si>
  <si>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</si>
  <si>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</si>
  <si>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</si>
  <si>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</si>
  <si>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</si>
  <si>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</si>
  <si>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</si>
  <si>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</si>
  <si>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</si>
  <si>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</si>
  <si>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</si>
  <si>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</si>
  <si>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</si>
  <si>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</si>
  <si>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</si>
  <si>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</si>
  <si>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</si>
  <si>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</si>
  <si>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</si>
  <si>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</si>
  <si>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</si>
  <si>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</si>
  <si>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</si>
  <si>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</si>
  <si>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</si>
  <si>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</si>
  <si>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</si>
  <si>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</si>
  <si>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</si>
  <si>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</si>
  <si>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</si>
  <si>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</si>
  <si>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</si>
  <si>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</si>
  <si>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</si>
  <si>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</si>
  <si>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</si>
  <si>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</si>
  <si>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</si>
  <si>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</si>
  <si>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</si>
  <si>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</si>
  <si>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</si>
  <si>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</si>
  <si>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</si>
  <si>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</si>
  <si>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</si>
  <si>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</si>
  <si>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</si>
  <si>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</si>
  <si>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</si>
  <si>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</si>
  <si>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</si>
  <si>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</si>
  <si>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</si>
  <si>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</si>
  <si>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</si>
  <si>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</si>
  <si>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</si>
  <si>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</si>
  <si>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</si>
  <si>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</si>
  <si>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</si>
  <si>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</si>
  <si>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</si>
  <si>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</si>
  <si>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</si>
  <si>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</si>
  <si>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</si>
  <si>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</si>
  <si>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</si>
  <si>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</si>
  <si>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</si>
  <si>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</si>
  <si>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</si>
  <si>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</si>
  <si>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</si>
  <si>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</si>
  <si>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</si>
  <si>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</si>
  <si>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</si>
  <si>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</si>
  <si>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</si>
  <si>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</si>
  <si>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</si>
  <si>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</si>
  <si>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</si>
  <si>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</si>
  <si>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</si>
  <si>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</si>
  <si>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</si>
  <si>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</si>
  <si>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</si>
  <si>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</si>
  <si>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</si>
  <si>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</si>
  <si>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</si>
  <si>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</si>
  <si>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</si>
  <si>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</si>
  <si>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</si>
  <si>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</si>
  <si>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</si>
  <si>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</si>
  <si>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</si>
  <si>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</si>
  <si>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</si>
  <si>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</si>
  <si>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</si>
  <si>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</si>
  <si>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</si>
  <si>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</si>
  <si>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</si>
  <si>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</si>
  <si>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</si>
  <si>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</si>
  <si>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</si>
  <si>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</si>
  <si>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</si>
  <si>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</si>
  <si>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</si>
  <si>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</si>
  <si>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</si>
  <si>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</si>
  <si>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</si>
  <si>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</si>
  <si>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</si>
  <si>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</si>
  <si>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</si>
  <si>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</si>
  <si>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</si>
  <si>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</si>
  <si>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</si>
  <si>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</si>
  <si>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</si>
  <si>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</si>
  <si>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</si>
  <si>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</si>
  <si>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</si>
  <si>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</si>
  <si>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</si>
  <si>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</si>
  <si>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</si>
  <si>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</si>
  <si>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</si>
  <si>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</si>
  <si>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</si>
  <si>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</si>
  <si>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</si>
  <si>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</si>
  <si>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</si>
  <si>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</si>
  <si>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</si>
  <si>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</si>
  <si>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</si>
  <si>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</si>
  <si>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</si>
  <si>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</si>
  <si>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</si>
  <si>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</si>
  <si>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</si>
  <si>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</si>
  <si>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</si>
  <si>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</si>
  <si>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</si>
  <si>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</si>
  <si>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</si>
  <si>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</si>
  <si>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</si>
  <si>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</si>
  <si>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</si>
  <si>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</si>
  <si>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</si>
  <si>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</si>
  <si>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</si>
  <si>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</si>
  <si>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</si>
  <si>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</si>
  <si>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</si>
  <si>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</si>
  <si>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</si>
  <si>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</si>
  <si>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</si>
  <si>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</si>
  <si>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</si>
  <si>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</si>
  <si>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</si>
  <si>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</si>
  <si>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</si>
  <si>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</si>
  <si>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</si>
  <si>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</si>
  <si>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</si>
  <si>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</si>
  <si>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</si>
  <si>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</si>
  <si>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</si>
  <si>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</si>
  <si>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</si>
  <si>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</si>
  <si>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</si>
  <si>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</si>
  <si>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</si>
  <si>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</si>
  <si>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</si>
  <si>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</si>
  <si>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</si>
  <si>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</si>
  <si>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</si>
  <si>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</si>
  <si>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</si>
  <si>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</si>
  <si>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</si>
  <si>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</si>
  <si>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</si>
  <si>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</si>
  <si>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</si>
  <si>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</si>
  <si>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</si>
  <si>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</si>
  <si>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</si>
  <si>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</si>
  <si>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</si>
  <si>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</si>
  <si>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</si>
  <si>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</si>
  <si>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</si>
  <si>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</si>
  <si>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</si>
  <si>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</si>
  <si>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</si>
  <si>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</si>
  <si>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</si>
  <si>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</si>
  <si>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</si>
  <si>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</si>
  <si>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</si>
  <si>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</si>
  <si>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</si>
  <si>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</si>
  <si>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</si>
  <si>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</si>
  <si>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</si>
  <si>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</si>
  <si>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</si>
  <si>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</si>
  <si>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</si>
  <si>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</si>
  <si>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</si>
  <si>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</si>
  <si>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</si>
  <si>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</si>
  <si>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</si>
  <si>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</si>
  <si>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</si>
  <si>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</si>
  <si>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</si>
  <si>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</si>
  <si>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</si>
  <si>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</si>
  <si>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</si>
  <si>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</si>
  <si>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</si>
  <si>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</si>
  <si>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</si>
  <si>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</si>
  <si>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</si>
  <si>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</si>
  <si>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</si>
  <si>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</si>
  <si>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</si>
  <si>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</si>
  <si>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</si>
  <si>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</si>
  <si>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</si>
  <si>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</si>
  <si>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</si>
  <si>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</si>
  <si>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</si>
  <si>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</si>
  <si>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</si>
  <si>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</si>
  <si>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</si>
  <si>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</si>
  <si>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</si>
  <si>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</si>
  <si>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</si>
  <si>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</si>
  <si>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</si>
  <si>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</si>
  <si>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</si>
  <si>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</si>
  <si>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</si>
  <si>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</si>
  <si>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</si>
  <si>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</si>
  <si>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</si>
  <si>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</si>
  <si>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</si>
  <si>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</si>
  <si>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</si>
  <si>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</si>
  <si>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</si>
  <si>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</si>
  <si>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</si>
  <si>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</si>
  <si>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</si>
  <si>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</si>
  <si>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</si>
  <si>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</si>
  <si>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</si>
  <si>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</si>
  <si>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</si>
  <si>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</si>
  <si>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</si>
  <si>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</si>
  <si>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</si>
  <si>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</si>
  <si>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</si>
  <si>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</si>
  <si>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</si>
  <si>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</si>
  <si>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</si>
  <si>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</si>
  <si>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</si>
  <si>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</si>
  <si>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</si>
  <si>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</si>
  <si>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</si>
  <si>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</si>
  <si>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</si>
  <si>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</si>
  <si>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</si>
  <si>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</si>
  <si>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</si>
  <si>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</si>
  <si>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</si>
  <si>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</si>
  <si>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</si>
  <si>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</si>
  <si>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</si>
  <si>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</si>
  <si>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</si>
  <si>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</si>
  <si>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</si>
  <si>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</si>
  <si>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</si>
  <si>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</si>
  <si>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</si>
  <si>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</si>
  <si>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</si>
  <si>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</si>
  <si>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</si>
  <si>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</si>
  <si>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</si>
  <si>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</si>
  <si>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</si>
  <si>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</si>
  <si>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</si>
  <si>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</si>
  <si>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</si>
  <si>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</si>
  <si>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</si>
  <si>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</si>
  <si>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</si>
  <si>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</si>
  <si>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</si>
  <si>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</si>
  <si>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</si>
  <si>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</si>
  <si>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</si>
  <si>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</si>
  <si>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</si>
  <si>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</si>
  <si>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</si>
  <si>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</si>
  <si>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</si>
  <si>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</si>
  <si>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</si>
  <si>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</si>
  <si>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</si>
  <si>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</si>
  <si>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</si>
  <si>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</si>
  <si>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</si>
  <si>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</si>
  <si>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</si>
  <si>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</si>
  <si>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</si>
  <si>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</si>
  <si>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</si>
  <si>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</si>
  <si>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</si>
  <si>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</si>
  <si>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</si>
  <si>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</si>
  <si>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</si>
  <si>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</si>
  <si>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</si>
  <si>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</si>
  <si>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</si>
  <si>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</si>
  <si>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</si>
  <si>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</si>
  <si>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</si>
  <si>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</si>
  <si>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</si>
  <si>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</si>
  <si>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</si>
  <si>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</si>
  <si>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</si>
  <si>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</si>
  <si>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</si>
  <si>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</si>
  <si>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</si>
  <si>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</si>
  <si>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</si>
  <si>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</si>
  <si>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</si>
  <si>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</si>
  <si>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</si>
  <si>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</si>
  <si>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</si>
  <si>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</si>
  <si>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</si>
  <si>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</si>
  <si>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</si>
  <si>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</si>
  <si>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</si>
  <si>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</si>
  <si>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</si>
  <si>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</si>
  <si>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</si>
  <si>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</si>
  <si>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</si>
  <si>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</si>
  <si>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</si>
  <si>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</si>
  <si>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</si>
  <si>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</si>
  <si>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</si>
  <si>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</si>
  <si>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</si>
  <si>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</si>
  <si>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</si>
  <si>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</si>
  <si>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</si>
  <si>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</si>
  <si>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</si>
  <si>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</si>
  <si>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</si>
  <si>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</si>
  <si>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</si>
  <si>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</si>
  <si>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</si>
  <si>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</si>
  <si>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</si>
  <si>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</si>
  <si>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</si>
  <si>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</si>
  <si>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</si>
  <si>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</si>
  <si>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</si>
  <si>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</si>
  <si>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</si>
  <si>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</si>
  <si>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</si>
  <si>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</si>
  <si>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</si>
  <si>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</si>
  <si>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</si>
  <si>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</si>
  <si>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</si>
  <si>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</si>
  <si>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</si>
  <si>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</si>
  <si>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</si>
  <si>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</si>
  <si>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</si>
  <si>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</si>
  <si>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</si>
  <si>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</si>
  <si>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</si>
  <si>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</si>
  <si>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</si>
  <si>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</si>
  <si>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</si>
  <si>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</si>
  <si>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</si>
  <si>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</si>
  <si>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</si>
  <si>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</si>
  <si>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</si>
  <si>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</si>
  <si>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</si>
  <si>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</si>
  <si>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</si>
  <si>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</si>
  <si>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</si>
  <si>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</si>
  <si>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</si>
  <si>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</si>
  <si>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</si>
  <si>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</si>
  <si>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</si>
  <si>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</si>
  <si>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</si>
  <si>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</si>
  <si>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</si>
  <si>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</si>
  <si>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</si>
  <si>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</si>
  <si>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</si>
  <si>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</si>
  <si>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</si>
  <si>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</si>
  <si>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</si>
  <si>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</si>
  <si>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</si>
  <si>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</si>
  <si>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</si>
  <si>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</si>
  <si>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</si>
  <si>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</si>
  <si>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</si>
  <si>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</si>
  <si>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</si>
  <si>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</si>
  <si>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</si>
  <si>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</si>
  <si>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</si>
  <si>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</si>
  <si>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</si>
  <si>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</si>
  <si>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</si>
  <si>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</si>
  <si>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</si>
  <si>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</si>
  <si>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</si>
  <si>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</si>
  <si>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</si>
  <si>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</si>
  <si>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</si>
  <si>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</si>
  <si>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</si>
  <si>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</si>
  <si>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</si>
  <si>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</si>
  <si>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</si>
  <si>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</si>
  <si>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</si>
  <si>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</si>
  <si>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</si>
  <si>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</si>
  <si>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</si>
  <si>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</si>
  <si>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</si>
  <si>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</si>
  <si>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</si>
  <si>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</si>
  <si>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</si>
  <si>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</si>
  <si>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</si>
  <si>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</si>
  <si>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</si>
  <si>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</si>
  <si>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</si>
  <si>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</si>
  <si>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</si>
  <si>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</si>
  <si>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</si>
  <si>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</si>
  <si>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</si>
  <si>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</si>
  <si>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</si>
  <si>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</si>
  <si>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</si>
  <si>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</si>
  <si>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</si>
  <si>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</si>
  <si>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</si>
  <si>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</si>
  <si>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</si>
  <si>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</si>
  <si>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</si>
  <si>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</si>
  <si>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</si>
  <si>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</si>
  <si>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</si>
  <si>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</si>
  <si>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</si>
  <si>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</si>
  <si>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</si>
  <si>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</si>
  <si>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</si>
  <si>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</si>
  <si>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</si>
  <si>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</si>
  <si>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</si>
  <si>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</si>
  <si>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</si>
  <si>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</si>
  <si>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</si>
  <si>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</si>
  <si>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</si>
  <si>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</si>
  <si>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</si>
  <si>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</si>
  <si>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</si>
  <si>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</si>
  <si>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</si>
  <si>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</si>
  <si>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</si>
  <si>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</si>
  <si>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</si>
  <si>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</si>
  <si>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</si>
  <si>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</si>
  <si>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</si>
  <si>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</si>
  <si>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</si>
  <si>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</si>
  <si>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</si>
  <si>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</si>
  <si>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</si>
  <si>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</si>
  <si>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</si>
  <si>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</si>
  <si>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</si>
  <si>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</si>
  <si>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</si>
  <si>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</si>
  <si>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</si>
  <si>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</si>
  <si>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</si>
  <si>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</si>
  <si>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</si>
  <si>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</si>
  <si>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</si>
  <si>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</si>
  <si>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</si>
  <si>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</si>
  <si>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</si>
  <si>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</si>
  <si>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</si>
  <si>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</si>
  <si>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</si>
  <si>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</si>
  <si>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</si>
  <si>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</si>
  <si>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</si>
  <si>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</si>
  <si>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</si>
  <si>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</si>
  <si>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</si>
  <si>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</si>
  <si>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</si>
  <si>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</si>
  <si>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</si>
  <si>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</si>
  <si>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</si>
  <si>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</si>
  <si>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</si>
  <si>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</si>
  <si>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</si>
  <si>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</si>
  <si>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</si>
  <si>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</si>
  <si>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</si>
  <si>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</si>
  <si>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</si>
  <si>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</si>
  <si>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</si>
  <si>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</si>
  <si>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</si>
  <si>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</si>
  <si>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</si>
  <si>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</si>
  <si>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</si>
  <si>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</si>
  <si>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</si>
  <si>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</si>
  <si>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</si>
  <si>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</si>
  <si>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</si>
  <si>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</si>
  <si>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</si>
  <si>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</si>
  <si>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</si>
  <si>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</si>
  <si>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</si>
  <si>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</si>
  <si>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</si>
  <si>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</si>
  <si>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</si>
  <si>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</si>
  <si>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</si>
  <si>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</si>
  <si>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</si>
  <si>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</si>
  <si>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</si>
  <si>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</si>
  <si>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</si>
  <si>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</si>
  <si>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</si>
  <si>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</si>
  <si>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</si>
  <si>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</si>
  <si>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</si>
  <si>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</si>
  <si>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</si>
  <si>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</si>
  <si>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</si>
  <si>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</si>
  <si>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</si>
  <si>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</si>
  <si>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</si>
  <si>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</si>
  <si>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</si>
  <si>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</si>
  <si>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</si>
  <si>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</si>
  <si>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</si>
  <si>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</si>
  <si>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</si>
  <si>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</si>
  <si>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</si>
  <si>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</si>
  <si>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</si>
  <si>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</si>
  <si>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</si>
  <si>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</si>
  <si>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</si>
  <si>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</si>
  <si>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</si>
  <si>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</si>
  <si>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</si>
  <si>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</si>
  <si>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</si>
  <si>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</si>
  <si>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</si>
  <si>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</si>
  <si>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</si>
  <si>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</si>
  <si>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</si>
  <si>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</si>
  <si>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</si>
  <si>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</si>
  <si>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</si>
  <si>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</si>
  <si>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</si>
  <si>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</si>
  <si>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</si>
  <si>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</si>
  <si>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</si>
  <si>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</si>
  <si>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</si>
  <si>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</si>
  <si>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</si>
  <si>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</si>
  <si>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</si>
  <si>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</si>
  <si>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</si>
  <si>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</si>
  <si>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</si>
  <si>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</si>
  <si>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</si>
  <si>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</si>
  <si>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</si>
  <si>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</si>
  <si>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</si>
  <si>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</si>
  <si>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</si>
  <si>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</si>
  <si>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</si>
  <si>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</si>
  <si>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</si>
  <si>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</si>
  <si>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</si>
  <si>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</si>
  <si>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</si>
  <si>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</si>
  <si>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</si>
  <si>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</si>
  <si>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</si>
  <si>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</si>
  <si>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</si>
  <si>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</si>
  <si>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</si>
  <si>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</si>
  <si>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</si>
  <si>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</si>
  <si>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</si>
  <si>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</si>
  <si>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</si>
  <si>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</si>
  <si>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</si>
  <si>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</si>
  <si>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</si>
  <si>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</si>
  <si>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</si>
  <si>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</si>
  <si>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</si>
  <si>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</si>
  <si>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</si>
  <si>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</si>
  <si>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</si>
  <si>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</si>
  <si>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</si>
  <si>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</si>
  <si>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</si>
  <si>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</si>
  <si>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</si>
  <si>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</si>
  <si>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</si>
  <si>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</si>
  <si>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</si>
  <si>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</si>
  <si>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</si>
  <si>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</si>
  <si>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</si>
  <si>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</si>
  <si>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</si>
  <si>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</si>
  <si>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</si>
  <si>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</si>
  <si>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</si>
  <si>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</si>
  <si>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</si>
  <si>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</si>
  <si>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</si>
  <si>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</si>
  <si>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</si>
  <si>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</si>
  <si>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</si>
  <si>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</si>
  <si>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</si>
  <si>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</si>
  <si>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</si>
  <si>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</si>
  <si>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</si>
  <si>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</si>
  <si>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</si>
  <si>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</si>
  <si>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</si>
  <si>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</si>
  <si>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</si>
  <si>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</si>
  <si>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</si>
  <si>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</si>
  <si>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</si>
  <si>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</si>
  <si>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</si>
  <si>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</si>
  <si>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</si>
  <si>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</si>
  <si>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</si>
  <si>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</si>
  <si>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</si>
  <si>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</si>
  <si>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</si>
  <si>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</si>
  <si>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</si>
  <si>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</si>
  <si>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</si>
  <si>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</si>
  <si>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</si>
  <si>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</si>
  <si>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</si>
  <si>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</si>
  <si>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</si>
  <si>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</si>
  <si>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</si>
  <si>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</si>
  <si>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</si>
  <si>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</si>
  <si>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</si>
  <si>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</si>
  <si>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</si>
  <si>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</si>
  <si>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</si>
  <si>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</si>
  <si>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</si>
  <si>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</si>
  <si>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</si>
  <si>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</si>
  <si>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</si>
  <si>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</si>
  <si>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</si>
  <si>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</si>
  <si>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</si>
  <si>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</si>
  <si>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</si>
  <si>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</si>
  <si>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</si>
  <si>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</si>
  <si>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</si>
  <si>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</si>
  <si>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</si>
  <si>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</si>
  <si>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</si>
  <si>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</si>
  <si>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</si>
  <si>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</si>
  <si>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</si>
  <si>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</si>
  <si>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</si>
  <si>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</si>
  <si>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</si>
  <si>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</si>
  <si>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</si>
  <si>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</si>
  <si>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</si>
  <si>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</si>
  <si>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</si>
  <si>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</si>
  <si>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</si>
  <si>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</si>
  <si>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</si>
  <si>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</si>
  <si>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</si>
  <si>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</si>
  <si>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</si>
  <si>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</si>
  <si>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</si>
  <si>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</si>
  <si>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</si>
  <si>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</si>
  <si>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</si>
  <si>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</si>
  <si>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</si>
  <si>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</si>
  <si>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</si>
  <si>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</si>
  <si>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</si>
  <si>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</si>
  <si>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</si>
  <si>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</si>
  <si>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</si>
  <si>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</si>
  <si>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</si>
  <si>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</si>
  <si>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</si>
  <si>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</si>
  <si>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</si>
  <si>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</si>
  <si>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</si>
  <si>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</si>
  <si>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</si>
  <si>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</si>
  <si>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</si>
  <si>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</si>
  <si>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</si>
  <si>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</si>
  <si>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</si>
  <si>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</si>
  <si>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</si>
  <si>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</si>
  <si>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</si>
  <si>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</si>
  <si>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</si>
  <si>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</si>
  <si>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</si>
  <si>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</si>
  <si>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</si>
  <si>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</si>
  <si>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</si>
  <si>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</si>
  <si>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</si>
  <si>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</si>
  <si>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</si>
  <si>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</si>
  <si>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</si>
  <si>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</si>
  <si>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</si>
  <si>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</si>
  <si>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</si>
  <si>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</si>
  <si>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</si>
  <si>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</si>
  <si>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</si>
  <si>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</si>
  <si>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</si>
  <si>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</si>
  <si>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</si>
  <si>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</si>
  <si>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</si>
  <si>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</si>
  <si>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</si>
  <si>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</si>
  <si>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</si>
  <si>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</si>
  <si>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</si>
  <si>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</si>
  <si>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</si>
  <si>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</si>
  <si>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</si>
  <si>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</si>
  <si>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</si>
  <si>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</si>
  <si>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</si>
  <si>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</si>
  <si>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</si>
  <si>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</si>
  <si>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</si>
  <si>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</si>
  <si>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</si>
  <si>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</si>
  <si>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</si>
  <si>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</si>
  <si>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</si>
  <si>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</si>
  <si>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</si>
  <si>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</si>
  <si>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</si>
  <si>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</si>
  <si>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</si>
  <si>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</si>
  <si>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</si>
  <si>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</si>
  <si>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</si>
  <si>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</si>
  <si>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</si>
  <si>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</si>
  <si>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</si>
  <si>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</si>
  <si>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</si>
  <si>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</si>
  <si>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</si>
  <si>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</si>
  <si>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</si>
  <si>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</si>
  <si>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</si>
  <si>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</si>
  <si>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</si>
  <si>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</si>
  <si>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</si>
  <si>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</si>
  <si>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</si>
  <si>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</si>
  <si>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</si>
  <si>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</si>
  <si>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</si>
  <si>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</si>
  <si>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</si>
  <si>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</si>
  <si>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</si>
  <si>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</si>
  <si>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</si>
  <si>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</si>
  <si>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</si>
  <si>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</si>
  <si>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</si>
  <si>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</si>
  <si>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</si>
  <si>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</si>
  <si>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</si>
  <si>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</si>
  <si>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</si>
  <si>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</si>
  <si>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</si>
  <si>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</si>
  <si>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</si>
  <si>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</si>
  <si>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</si>
  <si>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</si>
  <si>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</si>
  <si>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</si>
  <si>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</si>
  <si>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</si>
  <si>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</si>
  <si>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</si>
  <si>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</si>
  <si>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</si>
  <si>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</si>
  <si>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</si>
  <si>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</si>
  <si>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</si>
  <si>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</si>
  <si>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</si>
  <si>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</si>
  <si>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</si>
  <si>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</si>
  <si>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</si>
  <si>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</si>
  <si>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</si>
  <si>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</si>
  <si>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</si>
  <si>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</si>
  <si>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</si>
  <si>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</si>
  <si>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</si>
  <si>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</si>
  <si>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</si>
  <si>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</si>
  <si>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</si>
  <si>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</si>
  <si>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</si>
  <si>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</si>
  <si>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</si>
  <si>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</si>
  <si>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</si>
  <si>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</si>
  <si>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</si>
  <si>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</si>
  <si>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</si>
  <si>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</si>
  <si>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</si>
  <si>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</si>
  <si>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</si>
  <si>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</si>
  <si>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</si>
  <si>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</si>
  <si>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</si>
  <si>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</si>
  <si>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</si>
  <si>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</si>
  <si>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</si>
  <si>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</si>
  <si>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</si>
  <si>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</si>
  <si>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</si>
  <si>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</si>
  <si>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</si>
  <si>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</si>
  <si>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</si>
  <si>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</si>
  <si>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</si>
  <si>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</si>
  <si>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</si>
  <si>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</si>
  <si>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</si>
  <si>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</si>
  <si>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</si>
  <si>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</si>
  <si>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</si>
  <si>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</si>
  <si>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</si>
  <si>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</si>
  <si>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</si>
  <si>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</si>
  <si>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</si>
  <si>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</si>
  <si>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</si>
  <si>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</si>
  <si>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</si>
  <si>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</si>
  <si>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</si>
  <si>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</si>
  <si>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</si>
  <si>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</si>
  <si>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</si>
  <si>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</si>
  <si>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</si>
  <si>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</si>
  <si>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</si>
  <si>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</si>
  <si>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</si>
  <si>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</si>
  <si>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</si>
  <si>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</si>
  <si>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</si>
  <si>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</si>
  <si>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</si>
  <si>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</si>
  <si>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</si>
  <si>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</si>
  <si>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</si>
  <si>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</si>
  <si>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</si>
  <si>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</si>
  <si>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</si>
  <si>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</si>
  <si>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</si>
  <si>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</si>
  <si>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</si>
  <si>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</si>
  <si>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</si>
  <si>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</si>
  <si>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</si>
  <si>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</si>
  <si>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</si>
  <si>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</si>
  <si>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</si>
  <si>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</si>
  <si>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</si>
  <si>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</si>
  <si>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</si>
  <si>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</si>
  <si>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</si>
  <si>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</si>
  <si>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</si>
  <si>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</si>
  <si>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</si>
  <si>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</si>
  <si>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</si>
  <si>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</si>
  <si>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</si>
  <si>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</si>
  <si>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</si>
  <si>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</si>
  <si>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</si>
  <si>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</si>
  <si>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</si>
  <si>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</si>
  <si>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</si>
  <si>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</si>
  <si>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</si>
  <si>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</si>
  <si>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</si>
  <si>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</si>
  <si>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</si>
  <si>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</si>
  <si>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</si>
  <si>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</si>
  <si>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</si>
  <si>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</si>
  <si>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</si>
  <si>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</si>
  <si>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</si>
  <si>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</si>
  <si>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</si>
  <si>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</si>
  <si>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</si>
  <si>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</si>
  <si>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</si>
  <si>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</si>
  <si>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</si>
  <si>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</si>
  <si>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</si>
  <si>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</si>
  <si>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</si>
  <si>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</si>
  <si>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</si>
  <si>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</si>
  <si>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</si>
  <si>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</si>
  <si>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</si>
  <si>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</si>
  <si>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</si>
  <si>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</si>
  <si>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</si>
  <si>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</si>
  <si>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</si>
  <si>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</si>
  <si>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</si>
  <si>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</si>
  <si>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</si>
  <si>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</si>
  <si>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</si>
  <si>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</si>
  <si>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</si>
  <si>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</si>
  <si>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</si>
  <si>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</si>
  <si>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</si>
  <si>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</si>
  <si>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</si>
  <si>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</si>
  <si>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</si>
  <si>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</si>
  <si>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</si>
  <si>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</si>
  <si>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</si>
  <si>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</si>
  <si>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</si>
  <si>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</si>
  <si>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</si>
  <si>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</si>
  <si>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</si>
  <si>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</si>
  <si>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</si>
  <si>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</si>
  <si>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</si>
  <si>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</si>
  <si>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</si>
  <si>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</si>
  <si>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</si>
  <si>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</si>
  <si>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</si>
  <si>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</si>
  <si>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</si>
  <si>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</si>
  <si>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</si>
  <si>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</si>
  <si>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</si>
  <si>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</si>
  <si>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</si>
  <si>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</si>
  <si>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</si>
  <si>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</si>
  <si>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</si>
  <si>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</si>
  <si>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</si>
  <si>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</si>
  <si>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</si>
  <si>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</si>
  <si>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</si>
  <si>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</si>
  <si>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</si>
  <si>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</si>
  <si>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</si>
  <si>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</si>
  <si>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</si>
  <si>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</si>
  <si>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</si>
  <si>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</si>
  <si>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</si>
  <si>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</si>
  <si>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</si>
  <si>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</si>
  <si>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</si>
  <si>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</si>
  <si>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</si>
  <si>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</si>
  <si>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</si>
  <si>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</si>
  <si>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</si>
  <si>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</si>
  <si>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</si>
  <si>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</si>
  <si>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</si>
  <si>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</si>
  <si>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</si>
  <si>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</si>
  <si>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</si>
  <si>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</si>
  <si>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</si>
  <si>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</si>
  <si>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</si>
  <si>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</si>
  <si>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</si>
  <si>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</si>
  <si>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</si>
  <si>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</si>
  <si>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</si>
  <si>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</si>
  <si>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</si>
  <si>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</si>
  <si>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</si>
  <si>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</si>
  <si>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</si>
  <si>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</si>
  <si>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</si>
  <si>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</si>
  <si>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</si>
  <si>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</si>
  <si>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</si>
  <si>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</si>
  <si>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</si>
  <si>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</si>
  <si>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</si>
  <si>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</si>
  <si>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</si>
  <si>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</si>
  <si>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</si>
  <si>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</si>
  <si>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</si>
  <si>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</si>
  <si>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</si>
  <si>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</si>
  <si>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</si>
  <si>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</si>
  <si>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</si>
  <si>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</si>
  <si>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</si>
  <si>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</si>
  <si>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</si>
  <si>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</si>
  <si>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</si>
  <si>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</si>
  <si>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</si>
  <si>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</si>
  <si>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</si>
  <si>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</si>
  <si>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</si>
  <si>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</si>
  <si>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</si>
  <si>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</si>
  <si>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</si>
  <si>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</si>
  <si>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</si>
  <si>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</si>
  <si>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</si>
  <si>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</si>
  <si>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</si>
  <si>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</si>
  <si>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</si>
  <si>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</si>
  <si>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</si>
  <si>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</si>
  <si>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</si>
  <si>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</si>
  <si>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</si>
  <si>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</si>
  <si>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</si>
  <si>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</si>
  <si>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</si>
  <si>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</si>
  <si>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</si>
  <si>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</si>
  <si>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</si>
  <si>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</si>
  <si>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</si>
  <si>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</si>
  <si>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</si>
  <si>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</si>
  <si>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</si>
  <si>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</si>
  <si>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</si>
  <si>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</si>
  <si>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</si>
  <si>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</si>
  <si>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</si>
  <si>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</si>
  <si>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</si>
  <si>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</si>
  <si>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</si>
  <si>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</si>
  <si>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</si>
  <si>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</si>
  <si>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</si>
  <si>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</si>
  <si>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</si>
  <si>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</si>
  <si>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</si>
  <si>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</si>
  <si>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</si>
  <si>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</si>
  <si>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</si>
  <si>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</si>
  <si>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</si>
  <si>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</si>
  <si>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</si>
  <si>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</si>
  <si>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</si>
  <si>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</si>
  <si>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</si>
  <si>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</si>
  <si>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</si>
  <si>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</si>
  <si>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</si>
  <si>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</si>
  <si>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</si>
  <si>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</si>
  <si>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</si>
  <si>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</si>
  <si>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</si>
  <si>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</si>
  <si>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</si>
  <si>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</si>
  <si>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</si>
  <si>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</si>
  <si>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</si>
  <si>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</si>
  <si>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</si>
  <si>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</si>
  <si>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</si>
  <si>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</si>
  <si>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</si>
  <si>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</si>
  <si>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</si>
  <si>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</si>
  <si>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</si>
  <si>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</si>
  <si>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</si>
  <si>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</si>
  <si>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</si>
  <si>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</si>
  <si>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</si>
  <si>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</si>
  <si>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</si>
  <si>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</si>
  <si>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</si>
  <si>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</si>
  <si>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</si>
  <si>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</si>
  <si>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</si>
  <si>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</si>
  <si>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</si>
  <si>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</si>
  <si>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</si>
  <si>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</si>
  <si>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</si>
  <si>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</si>
  <si>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</si>
  <si>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</si>
  <si>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</si>
  <si>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</si>
  <si>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</si>
  <si>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</si>
  <si>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</si>
  <si>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</si>
  <si>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</si>
  <si>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</si>
  <si>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</si>
  <si>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</si>
  <si>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</si>
  <si>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</si>
  <si>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</si>
  <si>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</si>
  <si>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</si>
  <si>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</si>
  <si>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</si>
  <si>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</si>
  <si>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</si>
  <si>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</si>
  <si>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</si>
  <si>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</si>
  <si>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</si>
  <si>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</si>
  <si>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</si>
  <si>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</si>
  <si>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</si>
  <si>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</si>
  <si>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</si>
  <si>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</si>
  <si>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</si>
  <si>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</si>
  <si>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</si>
  <si>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</si>
  <si>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</si>
  <si>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</si>
  <si>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</si>
  <si>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</si>
  <si>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</si>
  <si>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</si>
  <si>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</si>
  <si>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</si>
  <si>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</si>
  <si>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</si>
  <si>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</si>
  <si>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</si>
  <si>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</si>
  <si>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</si>
  <si>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</si>
  <si>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</si>
  <si>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</si>
  <si>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</si>
  <si>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</si>
  <si>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</si>
  <si>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</si>
  <si>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</si>
  <si>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</si>
  <si>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</si>
  <si>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</si>
  <si>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</si>
  <si>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</si>
  <si>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</si>
  <si>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</si>
  <si>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</si>
  <si>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</si>
  <si>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</si>
  <si>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</si>
  <si>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</si>
  <si>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</si>
  <si>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</si>
  <si>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</si>
  <si>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</si>
  <si>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</si>
  <si>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</si>
  <si>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</si>
  <si>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</si>
  <si>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</si>
  <si>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</si>
  <si>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</si>
  <si>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</si>
  <si>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</si>
  <si>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</si>
  <si>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</si>
  <si>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</si>
  <si>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</si>
  <si>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</si>
  <si>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</si>
  <si>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</si>
  <si>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</si>
  <si>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</si>
  <si>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</si>
  <si>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</si>
  <si>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</si>
  <si>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</si>
  <si>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</si>
  <si>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</si>
  <si>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</si>
  <si>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</si>
  <si>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</si>
  <si>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</si>
  <si>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</si>
  <si>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</si>
  <si>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</si>
  <si>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</si>
  <si>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</si>
  <si>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</si>
  <si>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</si>
  <si>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</si>
  <si>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</si>
  <si>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</si>
  <si>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</si>
  <si>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</si>
  <si>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</si>
  <si>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</si>
  <si>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</si>
  <si>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</si>
  <si>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</si>
  <si>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</si>
  <si>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</si>
  <si>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</si>
  <si>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</si>
  <si>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</si>
  <si>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</si>
  <si>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</si>
  <si>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</si>
  <si>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</si>
  <si>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</si>
  <si>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</si>
  <si>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</si>
  <si>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</si>
  <si>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</si>
  <si>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</si>
  <si>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</si>
  <si>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</si>
  <si>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</si>
  <si>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</si>
  <si>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</si>
  <si>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</si>
  <si>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</si>
  <si>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</si>
  <si>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</si>
  <si>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</si>
  <si>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</si>
  <si>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</si>
  <si>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</si>
  <si>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</si>
  <si>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</si>
  <si>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</si>
  <si>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</si>
  <si>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</si>
  <si>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</si>
  <si>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</si>
  <si>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</si>
  <si>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</si>
  <si>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</si>
  <si>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</si>
  <si>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</si>
  <si>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</si>
  <si>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</si>
  <si>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</si>
  <si>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</si>
  <si>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</si>
  <si>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</si>
  <si>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</si>
  <si>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</si>
  <si>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</si>
  <si>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</si>
  <si>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</si>
  <si>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</si>
  <si>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</si>
  <si>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</si>
  <si>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</si>
  <si>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</si>
  <si>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</si>
  <si>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</si>
  <si>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</si>
  <si>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</si>
  <si>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</si>
  <si>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</si>
  <si>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</si>
  <si>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</si>
  <si>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</si>
  <si>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</si>
  <si>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</si>
  <si>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</si>
  <si>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</si>
  <si>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</si>
  <si>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</si>
  <si>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</si>
  <si>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</si>
  <si>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</si>
  <si>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</si>
  <si>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</si>
  <si>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</si>
  <si>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</si>
  <si>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</si>
  <si>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</si>
  <si>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</si>
  <si>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</si>
  <si>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</si>
  <si>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</si>
  <si>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</si>
  <si>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</si>
  <si>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</si>
  <si>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</si>
  <si>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</si>
  <si>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</si>
  <si>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</si>
  <si>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</si>
  <si>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</si>
  <si>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</si>
  <si>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</si>
  <si>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</si>
  <si>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</si>
  <si>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</si>
  <si>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</si>
  <si>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</si>
  <si>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</si>
  <si>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</si>
  <si>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</si>
  <si>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</si>
  <si>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</si>
  <si>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</si>
  <si>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</si>
  <si>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</si>
  <si>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</si>
  <si>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</si>
  <si>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</si>
  <si>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</si>
  <si>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</si>
  <si>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</si>
  <si>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</si>
  <si>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</si>
  <si>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</si>
  <si>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</si>
  <si>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</si>
  <si>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</si>
  <si>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</si>
  <si>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</si>
  <si>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</si>
  <si>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</si>
  <si>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</si>
  <si>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</si>
  <si>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</si>
  <si>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</si>
  <si>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</si>
  <si>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</si>
  <si>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</si>
  <si>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</si>
  <si>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</si>
  <si>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</si>
  <si>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</si>
  <si>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</si>
  <si>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</si>
  <si>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</si>
  <si>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</si>
  <si>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</si>
  <si>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</si>
  <si>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</si>
  <si>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</si>
  <si>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</si>
  <si>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</si>
  <si>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</si>
  <si>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</si>
  <si>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</si>
  <si>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</si>
  <si>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</si>
  <si>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</si>
  <si>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</si>
  <si>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</si>
  <si>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</si>
  <si>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</si>
  <si>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</si>
  <si>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</si>
  <si>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</si>
  <si>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</si>
  <si>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</si>
  <si>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</si>
  <si>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</si>
  <si>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</si>
  <si>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</si>
  <si>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</si>
  <si>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</si>
  <si>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</si>
  <si>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</si>
  <si>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</si>
  <si>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</si>
  <si>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</si>
  <si>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</si>
  <si>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</si>
  <si>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</si>
  <si>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</si>
  <si>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</si>
  <si>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</si>
  <si>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</si>
  <si>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</si>
  <si>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</si>
  <si>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</si>
  <si>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</si>
  <si>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</si>
  <si>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</si>
  <si>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</si>
  <si>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</si>
  <si>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</si>
  <si>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</si>
  <si>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</si>
  <si>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</si>
  <si>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</si>
  <si>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</si>
  <si>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</si>
  <si>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</si>
  <si>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</si>
  <si>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</si>
  <si>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</si>
  <si>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</si>
  <si>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</si>
  <si>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</si>
  <si>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</si>
  <si>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</si>
  <si>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</si>
  <si>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</si>
  <si>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</si>
  <si>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</si>
  <si>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</si>
  <si>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</si>
  <si>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</si>
  <si>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</si>
  <si>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</si>
  <si>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</si>
  <si>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</si>
  <si>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</si>
  <si>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</si>
  <si>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</si>
  <si>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</si>
  <si>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</si>
  <si>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</si>
  <si>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</si>
  <si>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</si>
  <si>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</si>
  <si>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</si>
  <si>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</si>
  <si>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</si>
  <si>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</si>
  <si>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</si>
  <si>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</si>
  <si>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</si>
  <si>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</si>
  <si>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</si>
  <si>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</si>
  <si>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</si>
  <si>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</si>
  <si>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</si>
  <si>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</si>
  <si>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</si>
  <si>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</si>
  <si>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</si>
  <si>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</si>
  <si>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</si>
  <si>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</si>
  <si>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</si>
  <si>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</si>
  <si>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</si>
  <si>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</si>
  <si>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</si>
  <si>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</si>
  <si>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</si>
  <si>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</si>
  <si>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</si>
  <si>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</si>
  <si>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</si>
  <si>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</si>
  <si>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</si>
  <si>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</si>
  <si>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</si>
  <si>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</si>
  <si>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</si>
  <si>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</si>
  <si>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</si>
  <si>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</si>
  <si>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</si>
  <si>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</si>
  <si>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</si>
  <si>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</si>
  <si>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</si>
  <si>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</si>
  <si>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</si>
  <si>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</si>
  <si>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</si>
  <si>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</si>
  <si>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</si>
  <si>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</si>
  <si>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</si>
  <si>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</si>
  <si>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</si>
  <si>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</si>
  <si>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</si>
  <si>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</si>
  <si>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</si>
  <si>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</si>
  <si>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</si>
  <si>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</si>
  <si>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</si>
  <si>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</si>
  <si>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</si>
  <si>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</si>
  <si>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</si>
  <si>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</si>
  <si>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</si>
  <si>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</si>
  <si>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</si>
  <si>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</si>
  <si>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</si>
  <si>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</si>
  <si>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</si>
  <si>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</si>
  <si>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</si>
  <si>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</si>
  <si>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</si>
  <si>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</si>
  <si>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</si>
  <si>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</si>
  <si>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</si>
  <si>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</si>
  <si>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</si>
  <si>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</si>
  <si>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</si>
  <si>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</si>
  <si>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</si>
  <si>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</si>
  <si>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</si>
  <si>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</si>
  <si>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</si>
  <si>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</si>
  <si>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</si>
  <si>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</si>
  <si>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</si>
  <si>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</si>
  <si>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</si>
  <si>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</si>
  <si>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</si>
  <si>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</si>
  <si>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</si>
  <si>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</si>
  <si>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</si>
  <si>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</si>
  <si>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</si>
  <si>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</si>
  <si>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</si>
  <si>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</si>
  <si>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</si>
  <si>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</si>
  <si>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</si>
  <si>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</si>
  <si>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</si>
  <si>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</si>
  <si>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</si>
  <si>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</si>
  <si>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</si>
  <si>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</si>
  <si>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</si>
  <si>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</si>
  <si>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</si>
  <si>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</si>
  <si>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</si>
  <si>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</si>
  <si>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</si>
  <si>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</si>
  <si>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</si>
  <si>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</si>
  <si>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</si>
  <si>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</si>
  <si>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</si>
  <si>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</si>
  <si>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</si>
  <si>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</si>
  <si>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</si>
  <si>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</si>
  <si>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</si>
  <si>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</si>
  <si>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</si>
  <si>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</si>
  <si>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</si>
  <si>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</si>
  <si>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</si>
  <si>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</si>
  <si>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</si>
  <si>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</si>
  <si>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</si>
  <si>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</si>
  <si>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</si>
  <si>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</si>
  <si>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</si>
  <si>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</si>
  <si>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</si>
  <si>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</si>
  <si>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</si>
  <si>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</si>
  <si>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</si>
  <si>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</si>
  <si>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</si>
  <si>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</si>
  <si>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</si>
  <si>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</si>
  <si>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</si>
  <si>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</si>
  <si>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</si>
  <si>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</si>
  <si>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</si>
  <si>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</si>
  <si>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</si>
  <si>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</si>
  <si>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</si>
  <si>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</si>
  <si>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</si>
  <si>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</si>
  <si>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</si>
  <si>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</si>
  <si>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</si>
  <si>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</si>
  <si>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</si>
  <si>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</si>
  <si>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</si>
  <si>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</si>
  <si>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</si>
  <si>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</si>
  <si>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</si>
  <si>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</si>
  <si>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</si>
  <si>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</si>
  <si>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</si>
  <si>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</si>
  <si>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</si>
  <si>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</si>
  <si>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</si>
  <si>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</si>
  <si>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</si>
  <si>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</si>
  <si>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</si>
  <si>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</si>
  <si>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</si>
  <si>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</si>
  <si>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</si>
  <si>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</si>
  <si>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</si>
  <si>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</si>
  <si>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</si>
  <si>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</si>
  <si>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</si>
  <si>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</si>
  <si>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</si>
  <si>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</si>
  <si>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</si>
  <si>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</si>
  <si>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</si>
  <si>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</si>
  <si>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</si>
  <si>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</si>
  <si>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</si>
  <si>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</si>
  <si>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</si>
  <si>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</si>
  <si>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</si>
  <si>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</si>
  <si>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</si>
  <si>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</si>
  <si>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</si>
  <si>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</si>
  <si>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</si>
  <si>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</si>
  <si>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</si>
  <si>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</si>
  <si>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</si>
  <si>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</si>
  <si>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</si>
  <si>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</si>
  <si>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</si>
  <si>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</si>
  <si>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</si>
  <si>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</si>
  <si>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</si>
  <si>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</si>
  <si>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</si>
  <si>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</si>
  <si>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</si>
  <si>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</si>
  <si>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</si>
  <si>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</si>
  <si>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</si>
  <si>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</si>
  <si>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</si>
  <si>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</si>
  <si>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</si>
  <si>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</si>
  <si>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</si>
  <si>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</si>
  <si>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</si>
  <si>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</si>
  <si>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</si>
  <si>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</si>
  <si>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</si>
  <si>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</si>
  <si>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</si>
  <si>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</si>
  <si>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</si>
  <si>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</si>
  <si>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</si>
  <si>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</si>
  <si>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</si>
  <si>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</si>
  <si>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</si>
  <si>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</si>
  <si>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</si>
  <si>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</si>
  <si>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</si>
  <si>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</si>
  <si>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</si>
  <si>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</si>
  <si>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</si>
  <si>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</si>
  <si>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</si>
  <si>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</si>
  <si>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</si>
  <si>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</si>
  <si>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</si>
  <si>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</si>
  <si>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</si>
  <si>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</si>
  <si>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</si>
  <si>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</si>
  <si>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</si>
  <si>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</si>
  <si>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</si>
  <si>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</si>
  <si>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</si>
  <si>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</si>
  <si>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</si>
  <si>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</si>
  <si>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</si>
  <si>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</si>
  <si>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</si>
  <si>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</si>
  <si>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</si>
  <si>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</si>
  <si>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</si>
  <si>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</si>
  <si>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</si>
  <si>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</si>
  <si>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</si>
  <si>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</si>
  <si>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</si>
  <si>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</si>
  <si>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</si>
  <si>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</si>
  <si>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</si>
  <si>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</si>
  <si>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</si>
  <si>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</si>
  <si>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</si>
  <si>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</si>
  <si>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</si>
  <si>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</si>
  <si>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</si>
  <si>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</si>
  <si>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</si>
  <si>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</si>
  <si>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</si>
  <si>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</si>
  <si>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</si>
  <si>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</si>
  <si>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</si>
  <si>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</si>
  <si>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</si>
  <si>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</si>
  <si>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</si>
  <si>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</si>
  <si>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</si>
  <si>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</si>
  <si>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</si>
  <si>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</si>
  <si>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</si>
  <si>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</si>
  <si>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</si>
  <si>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</si>
  <si>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</si>
  <si>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</si>
  <si>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</si>
  <si>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</si>
  <si>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</si>
  <si>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</si>
  <si>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</si>
  <si>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</si>
  <si>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</si>
  <si>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</si>
  <si>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</si>
  <si>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</si>
  <si>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</si>
  <si>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</si>
  <si>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</si>
  <si>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</si>
  <si>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</si>
  <si>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</si>
  <si>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</si>
  <si>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</si>
  <si>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</si>
  <si>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</si>
  <si>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</si>
  <si>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</si>
  <si>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</si>
  <si>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</si>
  <si>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</si>
  <si>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</si>
  <si>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</si>
  <si>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</si>
  <si>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</si>
  <si>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</si>
  <si>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</si>
  <si>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</si>
  <si>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</si>
  <si>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</si>
  <si>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</si>
  <si>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</si>
  <si>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</si>
  <si>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</si>
  <si>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</si>
  <si>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</si>
  <si>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</si>
  <si>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</si>
  <si>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</si>
  <si>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</si>
  <si>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</si>
  <si>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</si>
  <si>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</si>
  <si>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</si>
  <si>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</si>
  <si>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</si>
  <si>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</si>
  <si>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</si>
  <si>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</si>
  <si>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</si>
  <si>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</si>
  <si>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</si>
  <si>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</si>
  <si>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</si>
  <si>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</si>
  <si>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</si>
  <si>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</si>
  <si>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</si>
  <si>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</si>
  <si>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</si>
  <si>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</si>
  <si>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</si>
  <si>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</si>
  <si>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</si>
  <si>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</si>
  <si>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</si>
  <si>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</si>
  <si>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</si>
  <si>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</si>
  <si>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</si>
  <si>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</si>
  <si>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</si>
  <si>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</si>
  <si>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</si>
  <si>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</si>
  <si>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</si>
  <si>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</si>
  <si>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</si>
  <si>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</si>
  <si>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</si>
  <si>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</si>
  <si>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</si>
  <si>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</si>
  <si>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</si>
  <si>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</si>
  <si>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</si>
  <si>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</si>
  <si>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</si>
  <si>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</si>
  <si>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</si>
  <si>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</si>
  <si>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</si>
  <si>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</si>
  <si>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</si>
  <si>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</si>
  <si>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</si>
  <si>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</si>
  <si>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</si>
  <si>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</si>
  <si>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</si>
  <si>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</si>
  <si>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</si>
  <si>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</si>
  <si>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</si>
  <si>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</si>
  <si>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</si>
  <si>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</si>
  <si>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</si>
  <si>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</si>
  <si>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</si>
  <si>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</si>
  <si>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</si>
  <si>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</si>
  <si>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</si>
  <si>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</si>
  <si>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</si>
  <si>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</si>
  <si>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</si>
  <si>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</si>
  <si>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</si>
  <si>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</si>
  <si>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</si>
  <si>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</si>
  <si>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</si>
  <si>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</si>
  <si>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</si>
  <si>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</si>
  <si>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</si>
  <si>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</si>
  <si>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</si>
  <si>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</si>
  <si>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</si>
  <si>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</si>
  <si>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</si>
  <si>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</si>
  <si>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</si>
  <si>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</si>
  <si>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</si>
  <si>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</si>
  <si>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</si>
  <si>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</si>
  <si>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</si>
  <si>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</si>
  <si>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</si>
  <si>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</si>
  <si>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</si>
  <si>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</si>
  <si>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</si>
  <si>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</si>
  <si>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</si>
  <si>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</si>
  <si>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</si>
  <si>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</si>
  <si>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</si>
  <si>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</si>
  <si>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</si>
  <si>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</si>
  <si>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</si>
  <si>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</si>
  <si>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</si>
  <si>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</si>
  <si>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</si>
  <si>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</si>
  <si>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</si>
  <si>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</si>
  <si>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</si>
  <si>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</si>
  <si>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</si>
  <si>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</si>
  <si>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</si>
  <si>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</si>
  <si>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</si>
  <si>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</si>
  <si>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</si>
  <si>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</si>
  <si>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</si>
  <si>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</si>
  <si>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</si>
  <si>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</si>
  <si>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</si>
  <si>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</si>
  <si>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</si>
  <si>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</si>
  <si>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</si>
  <si>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</si>
  <si>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</si>
  <si>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</si>
  <si>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</si>
  <si>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</si>
  <si>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</si>
  <si>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</si>
  <si>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</si>
  <si>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</si>
  <si>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</si>
  <si>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</si>
  <si>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</si>
  <si>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</si>
  <si>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</si>
  <si>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</si>
  <si>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</si>
  <si>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</si>
  <si>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</si>
  <si>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</si>
  <si>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</si>
  <si>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</si>
  <si>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</si>
  <si>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</si>
  <si>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</si>
  <si>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</si>
  <si>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</si>
  <si>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</si>
  <si>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</si>
  <si>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</si>
  <si>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</si>
  <si>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</si>
  <si>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</si>
  <si>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</si>
  <si>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</si>
  <si>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</si>
  <si>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</si>
  <si>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</si>
  <si>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</si>
  <si>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</si>
  <si>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</si>
  <si>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</si>
  <si>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</si>
  <si>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</si>
  <si>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</si>
  <si>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</si>
  <si>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</si>
  <si>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</si>
  <si>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</si>
  <si>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</si>
  <si>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</si>
  <si>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</si>
  <si>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</si>
  <si>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</si>
  <si>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</si>
  <si>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</si>
  <si>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</si>
  <si>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</si>
  <si>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</si>
  <si>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</si>
  <si>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</si>
  <si>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</si>
  <si>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</si>
  <si>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</si>
  <si>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</si>
  <si>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</si>
  <si>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</si>
  <si>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</si>
  <si>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</si>
  <si>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</si>
  <si>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</si>
  <si>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</si>
  <si>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</si>
  <si>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</si>
  <si>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</si>
  <si>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</si>
  <si>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</si>
  <si>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</si>
  <si>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</si>
  <si>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</si>
  <si>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</si>
  <si>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</si>
  <si>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</si>
  <si>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</si>
  <si>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</si>
  <si>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</si>
  <si>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</si>
  <si>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</si>
  <si>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</si>
  <si>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</si>
  <si>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</si>
  <si>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</si>
  <si>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</si>
  <si>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</si>
  <si>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</si>
  <si>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</si>
  <si>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</si>
  <si>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</si>
  <si>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</si>
  <si>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</si>
  <si>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</si>
  <si>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</si>
  <si>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</si>
  <si>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</si>
  <si>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</si>
  <si>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</si>
  <si>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</si>
  <si>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</si>
  <si>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</si>
  <si>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</si>
  <si>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</si>
  <si>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</si>
  <si>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</si>
  <si>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</si>
  <si>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</si>
  <si>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</si>
  <si>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</si>
  <si>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</si>
  <si>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</si>
  <si>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</si>
  <si>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</si>
  <si>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</si>
  <si>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</si>
  <si>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</si>
  <si>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</si>
  <si>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</si>
  <si>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</si>
  <si>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</si>
  <si>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</si>
  <si>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</si>
  <si>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</si>
  <si>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</si>
  <si>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</si>
  <si>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</si>
  <si>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</si>
  <si>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</si>
  <si>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</si>
  <si>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</si>
  <si>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</si>
  <si>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</si>
  <si>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</si>
  <si>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</si>
  <si>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</si>
  <si>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</si>
  <si>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</si>
  <si>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</si>
  <si>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</si>
  <si>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</si>
  <si>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</si>
  <si>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</si>
  <si>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</si>
  <si>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</si>
  <si>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</si>
  <si>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</si>
  <si>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</si>
  <si>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</si>
  <si>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</si>
  <si>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</si>
  <si>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</si>
  <si>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</si>
  <si>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</si>
  <si>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</si>
  <si>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</si>
  <si>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</si>
  <si>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</si>
  <si>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</si>
  <si>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</si>
  <si>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</si>
  <si>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</si>
  <si>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</si>
  <si>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</si>
  <si>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</si>
  <si>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</si>
  <si>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</si>
  <si>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</si>
  <si>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</si>
  <si>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</si>
  <si>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</si>
  <si>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</si>
  <si>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</si>
  <si>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</si>
  <si>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</si>
  <si>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</si>
  <si>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</si>
  <si>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</si>
  <si>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</si>
  <si>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</si>
  <si>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</si>
  <si>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</si>
  <si>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</si>
  <si>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</si>
  <si>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</si>
  <si>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</si>
  <si>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</si>
  <si>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</si>
  <si>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</si>
  <si>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</si>
  <si>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</si>
  <si>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</si>
  <si>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</si>
  <si>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</si>
  <si>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</si>
  <si>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</si>
  <si>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</si>
  <si>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</si>
  <si>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</si>
  <si>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</si>
  <si>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</si>
  <si>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</si>
  <si>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</si>
  <si>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</si>
  <si>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</si>
  <si>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</si>
  <si>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</si>
  <si>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</si>
  <si>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</si>
  <si>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</si>
  <si>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</si>
  <si>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</si>
  <si>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</si>
  <si>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</si>
  <si>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</si>
  <si>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</si>
  <si>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</si>
  <si>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</si>
  <si>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</si>
  <si>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</si>
  <si>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</si>
  <si>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</si>
  <si>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</si>
  <si>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</si>
  <si>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</si>
  <si>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</si>
  <si>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</si>
  <si>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</si>
  <si>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</si>
  <si>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</si>
  <si>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</si>
  <si>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</si>
  <si>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</si>
  <si>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</si>
  <si>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</si>
  <si>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</si>
  <si>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</si>
  <si>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</si>
  <si>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</si>
  <si>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</si>
  <si>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</si>
  <si>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</si>
  <si>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</si>
  <si>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</si>
  <si>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</si>
  <si>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</si>
  <si>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</si>
  <si>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</si>
  <si>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</si>
  <si>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</si>
  <si>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</si>
  <si>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</si>
  <si>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</si>
  <si>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</si>
  <si>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</si>
  <si>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</si>
  <si>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</si>
  <si>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</si>
  <si>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</si>
  <si>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</si>
  <si>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</si>
  <si>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</si>
  <si>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</si>
  <si>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</si>
  <si>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</si>
  <si>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</si>
  <si>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</si>
  <si>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</si>
  <si>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</si>
  <si>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</si>
  <si>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</si>
  <si>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</si>
  <si>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</si>
  <si>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</si>
  <si>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</si>
  <si>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</si>
  <si>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</si>
  <si>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</si>
  <si>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</si>
  <si>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</si>
  <si>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</si>
  <si>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</si>
  <si>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</si>
  <si>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</si>
  <si>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</si>
  <si>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</si>
  <si>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</si>
  <si>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</si>
  <si>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</si>
  <si>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</si>
  <si>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</si>
  <si>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</si>
  <si>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</si>
  <si>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</si>
  <si>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</si>
  <si>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</si>
  <si>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</si>
  <si>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</si>
  <si>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</si>
  <si>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</si>
  <si>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</si>
  <si>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</si>
  <si>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</si>
  <si>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</si>
  <si>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</si>
  <si>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</si>
  <si>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</si>
  <si>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</si>
  <si>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</si>
  <si>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</si>
  <si>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</si>
  <si>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</si>
  <si>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</si>
  <si>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</si>
  <si>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</si>
  <si>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</si>
  <si>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</si>
  <si>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</si>
  <si>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</si>
  <si>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</si>
  <si>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</si>
  <si>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</si>
  <si>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</si>
  <si>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</si>
  <si>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</si>
  <si>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</si>
  <si>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</si>
  <si>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</si>
  <si>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</si>
  <si>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</si>
  <si>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</si>
  <si>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</si>
  <si>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</si>
  <si>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</si>
  <si>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</si>
  <si>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</si>
  <si>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</si>
  <si>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</si>
  <si>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</si>
  <si>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</si>
  <si>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</si>
  <si>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</si>
  <si>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</si>
  <si>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</si>
  <si>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</si>
  <si>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</si>
  <si>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</si>
  <si>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</si>
  <si>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</si>
  <si>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</si>
  <si>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</si>
  <si>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</si>
  <si>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</si>
  <si>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</si>
  <si>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</si>
  <si>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</si>
  <si>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</si>
  <si>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</si>
  <si>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</si>
  <si>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</si>
  <si>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</si>
  <si>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</si>
  <si>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</si>
  <si>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</si>
  <si>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</si>
  <si>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</si>
  <si>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</si>
  <si>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</si>
  <si>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</si>
  <si>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</si>
  <si>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</si>
  <si>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</si>
  <si>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</si>
  <si>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</si>
  <si>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</si>
  <si>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</si>
  <si>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</si>
  <si>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</si>
  <si>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</si>
  <si>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</si>
  <si>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</si>
  <si>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</si>
  <si>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</si>
  <si>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</si>
  <si>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</si>
  <si>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</si>
  <si>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</si>
  <si>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</si>
  <si>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</si>
  <si>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</si>
  <si>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</si>
  <si>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</si>
  <si>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</si>
  <si>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</si>
  <si>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</si>
  <si>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</si>
  <si>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</si>
  <si>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</si>
  <si>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</si>
  <si>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</si>
  <si>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</si>
  <si>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</si>
  <si>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</si>
  <si>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</si>
  <si>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</si>
  <si>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</si>
  <si>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</si>
  <si>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</si>
  <si>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</si>
  <si>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</si>
  <si>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</si>
  <si>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</si>
  <si>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</si>
  <si>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</si>
  <si>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</si>
  <si>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</si>
  <si>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</si>
  <si>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</si>
  <si>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</si>
  <si>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</si>
  <si>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</si>
  <si>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</si>
  <si>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</si>
  <si>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</si>
  <si>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</si>
  <si>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</si>
  <si>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</si>
  <si>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</si>
  <si>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</si>
  <si>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</si>
  <si>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</si>
  <si>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</si>
  <si>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</si>
  <si>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</si>
  <si>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</si>
  <si>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</si>
  <si>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</si>
  <si>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</si>
  <si>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</si>
  <si>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</si>
  <si>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</si>
  <si>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</si>
  <si>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</si>
  <si>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</si>
  <si>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</si>
  <si>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</si>
  <si>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</si>
  <si>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</si>
  <si>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</si>
  <si>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</si>
  <si>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</si>
  <si>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</si>
  <si>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</si>
  <si>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</si>
  <si>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</si>
  <si>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</si>
  <si>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</si>
  <si>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</si>
  <si>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</si>
  <si>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</si>
  <si>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</si>
  <si>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</si>
  <si>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</si>
  <si>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</si>
  <si>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</si>
  <si>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</si>
  <si>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</si>
  <si>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</si>
  <si>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</si>
  <si>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</si>
  <si>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</si>
  <si>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</si>
  <si>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</si>
  <si>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</si>
  <si>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</si>
  <si>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</si>
  <si>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</si>
  <si>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</si>
  <si>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</si>
  <si>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</si>
  <si>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</si>
  <si>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</si>
  <si>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</si>
  <si>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</si>
  <si>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</si>
  <si>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</si>
  <si>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</si>
  <si>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</si>
  <si>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</si>
  <si>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</si>
  <si>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</si>
  <si>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</si>
  <si>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</si>
  <si>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</si>
  <si>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</si>
  <si>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</si>
  <si>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</si>
  <si>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</si>
  <si>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</si>
  <si>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</si>
  <si>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</si>
  <si>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</si>
  <si>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</si>
  <si>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</si>
  <si>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</si>
  <si>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</si>
  <si>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</si>
  <si>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</si>
  <si>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</si>
  <si>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</si>
  <si>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</si>
  <si>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</si>
  <si>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</si>
  <si>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</si>
  <si>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</si>
  <si>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</si>
  <si>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</si>
  <si>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</si>
  <si>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</si>
  <si>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</si>
  <si>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</si>
  <si>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</si>
  <si>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</si>
  <si>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</si>
  <si>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</si>
  <si>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</si>
  <si>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</si>
  <si>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</si>
  <si>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</si>
  <si>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</si>
  <si>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</si>
  <si>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</si>
  <si>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</si>
  <si>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</si>
  <si>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</si>
  <si>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</si>
  <si>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</si>
  <si>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</si>
  <si>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</si>
  <si>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</si>
  <si>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</si>
  <si>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</si>
  <si>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</si>
  <si>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</si>
  <si>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</si>
  <si>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</si>
  <si>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</si>
  <si>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</si>
  <si>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</si>
  <si>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</si>
  <si>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</si>
  <si>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</si>
  <si>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</si>
  <si>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</si>
  <si>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</si>
  <si>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</si>
  <si>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</si>
  <si>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</si>
  <si>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</si>
  <si>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</si>
  <si>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</si>
  <si>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</si>
  <si>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</si>
  <si>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</si>
  <si>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</si>
  <si>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</si>
  <si>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</si>
  <si>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</si>
  <si>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</si>
  <si>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</si>
  <si>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</si>
  <si>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</si>
  <si>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</si>
  <si>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</si>
  <si>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</si>
  <si>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</si>
  <si>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</si>
  <si>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</si>
  <si>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</si>
  <si>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</si>
  <si>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</si>
  <si>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</si>
  <si>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</si>
  <si>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</si>
  <si>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</si>
  <si>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</si>
  <si>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</si>
  <si>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</si>
  <si>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</si>
  <si>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</si>
  <si>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</si>
  <si>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</si>
  <si>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</si>
  <si>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</si>
  <si>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</si>
  <si>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</si>
  <si>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</si>
  <si>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</si>
  <si>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</si>
  <si>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</si>
  <si>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</si>
  <si>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</si>
  <si>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</si>
  <si>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</si>
  <si>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</si>
  <si>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</si>
  <si>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</si>
  <si>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</si>
  <si>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</si>
  <si>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</si>
  <si>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</si>
  <si>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</si>
  <si>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</si>
  <si>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</si>
  <si>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</si>
  <si>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</si>
  <si>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</si>
  <si>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</si>
  <si>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</si>
  <si>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</si>
  <si>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</si>
  <si>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</si>
  <si>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</si>
  <si>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</si>
  <si>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</si>
  <si>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</si>
  <si>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</si>
  <si>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</si>
  <si>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</si>
  <si>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</si>
  <si>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</si>
  <si>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</si>
  <si>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</si>
  <si>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</si>
  <si>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</si>
  <si>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</si>
  <si>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</si>
  <si>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</si>
  <si>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</si>
  <si>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</si>
  <si>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</si>
  <si>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</si>
  <si>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</si>
  <si>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</si>
  <si>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</si>
  <si>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</si>
  <si>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</si>
  <si>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</si>
  <si>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</si>
  <si>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</si>
  <si>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</si>
  <si>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</si>
  <si>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</si>
  <si>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</si>
  <si>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</si>
  <si>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</si>
  <si>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</si>
  <si>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</si>
  <si>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</si>
  <si>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</si>
  <si>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</si>
  <si>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</si>
  <si>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</si>
  <si>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</si>
  <si>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</si>
  <si>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</si>
  <si>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</si>
  <si>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</si>
  <si>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</si>
  <si>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</si>
  <si>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</si>
  <si>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</si>
  <si>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</si>
  <si>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</si>
  <si>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</si>
  <si>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</si>
  <si>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</si>
  <si>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</si>
  <si>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</si>
  <si>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</si>
  <si>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</si>
  <si>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</si>
  <si>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</si>
  <si>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</si>
  <si>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</si>
  <si>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</si>
  <si>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</si>
  <si>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</si>
  <si>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</si>
  <si>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</si>
  <si>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</si>
  <si>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</si>
  <si>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</si>
  <si>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</si>
  <si>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</si>
  <si>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</si>
  <si>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</si>
  <si>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</si>
  <si>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</si>
  <si>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</si>
  <si>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</si>
  <si>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</si>
  <si>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</si>
  <si>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</si>
  <si>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</si>
  <si>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</si>
  <si>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</si>
  <si>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</si>
  <si>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</si>
  <si>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</si>
  <si>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</si>
  <si>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</si>
  <si>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</si>
  <si>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</si>
  <si>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</si>
  <si>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</si>
  <si>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</si>
  <si>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</si>
  <si>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</si>
  <si>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</si>
  <si>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</si>
  <si>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</si>
  <si>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</si>
  <si>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</si>
  <si>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</si>
  <si>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</si>
  <si>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</si>
  <si>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</si>
  <si>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</si>
  <si>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</si>
  <si>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</si>
  <si>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</si>
  <si>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</si>
  <si>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</si>
  <si>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</si>
  <si>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</si>
  <si>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</si>
  <si>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</si>
  <si>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</si>
  <si>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</si>
  <si>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</si>
  <si>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</si>
  <si>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</si>
  <si>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</si>
  <si>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</si>
  <si>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</si>
  <si>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</si>
  <si>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</si>
  <si>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</si>
  <si>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</si>
  <si>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</si>
  <si>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</si>
  <si>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</si>
  <si>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</si>
  <si>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</si>
  <si>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</si>
  <si>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</si>
  <si>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</si>
  <si>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</si>
  <si>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</si>
  <si>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</si>
  <si>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</si>
  <si>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</si>
  <si>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</si>
  <si>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</si>
  <si>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</si>
  <si>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</si>
  <si>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</si>
  <si>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</si>
  <si>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</si>
  <si>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</si>
  <si>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</si>
  <si>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</si>
  <si>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</si>
  <si>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</si>
  <si>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</si>
  <si>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</si>
  <si>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</si>
  <si>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</si>
  <si>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</si>
  <si>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</si>
  <si>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</si>
  <si>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</si>
  <si>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</si>
  <si>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</si>
  <si>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</si>
  <si>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</si>
  <si>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</si>
  <si>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</si>
  <si>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</si>
  <si>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</si>
  <si>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</si>
  <si>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</si>
  <si>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</si>
  <si>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</si>
  <si>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</si>
  <si>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</si>
  <si>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</si>
  <si>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</si>
  <si>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</si>
  <si>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</si>
  <si>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</si>
  <si>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</si>
  <si>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</si>
  <si>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</si>
  <si>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</si>
  <si>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</si>
  <si>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</si>
  <si>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</si>
  <si>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</si>
  <si>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</si>
  <si>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</si>
  <si>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</si>
  <si>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</si>
  <si>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</si>
  <si>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</si>
  <si>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</si>
  <si>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</si>
  <si>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</si>
  <si>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</si>
  <si>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</si>
  <si>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</si>
  <si>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</si>
  <si>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</si>
  <si>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</si>
  <si>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</si>
  <si>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</si>
  <si>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</si>
  <si>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</si>
  <si>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</si>
  <si>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</si>
  <si>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</si>
  <si>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</si>
  <si>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</si>
  <si>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</si>
  <si>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</si>
  <si>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</si>
  <si>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</si>
  <si>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</si>
  <si>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</si>
  <si>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</si>
  <si>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</si>
  <si>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</si>
  <si>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</si>
  <si>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</si>
  <si>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</si>
  <si>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</si>
  <si>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</si>
  <si>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</si>
  <si>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</si>
  <si>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</si>
  <si>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</si>
  <si>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</si>
  <si>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</si>
  <si>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</si>
  <si>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</si>
  <si>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</si>
  <si>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</si>
  <si>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</si>
  <si>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</si>
  <si>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</si>
  <si>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</si>
  <si>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</si>
  <si>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</si>
  <si>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</si>
  <si>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</si>
  <si>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</si>
  <si>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</si>
  <si>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</si>
  <si>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</si>
  <si>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</si>
  <si>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</si>
  <si>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</si>
  <si>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</si>
  <si>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</si>
  <si>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</si>
  <si>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</si>
  <si>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</si>
  <si>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</si>
  <si>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</si>
  <si>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</si>
  <si>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</si>
  <si>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</si>
  <si>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</si>
  <si>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</si>
  <si>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</si>
  <si>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</si>
  <si>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</si>
  <si>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</si>
  <si>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</si>
  <si>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</si>
  <si>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</si>
  <si>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</si>
  <si>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</si>
  <si>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</si>
  <si>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</si>
  <si>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</si>
  <si>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</si>
  <si>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</si>
  <si>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</si>
  <si>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</si>
  <si>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</si>
  <si>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</si>
  <si>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</si>
  <si>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</si>
  <si>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</si>
  <si>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</si>
  <si>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</si>
  <si>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</si>
  <si>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</si>
  <si>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</si>
  <si>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</si>
  <si>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</si>
  <si>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</si>
  <si>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</si>
  <si>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</si>
  <si>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</si>
  <si>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</si>
  <si>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</si>
  <si>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</si>
  <si>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</si>
  <si>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</si>
  <si>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</si>
  <si>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</si>
  <si>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</si>
  <si>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</si>
  <si>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</si>
  <si>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</si>
  <si>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</si>
  <si>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</si>
  <si>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</si>
  <si>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</si>
  <si>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</si>
  <si>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</si>
  <si>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</si>
  <si>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</si>
  <si>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</si>
  <si>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</si>
  <si>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</si>
  <si>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</si>
  <si>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</si>
  <si>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</si>
  <si>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</si>
  <si>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</si>
  <si>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</si>
  <si>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</si>
  <si>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</si>
  <si>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</si>
  <si>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</si>
  <si>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</si>
  <si>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</si>
  <si>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</si>
  <si>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</si>
  <si>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</si>
  <si>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</si>
  <si>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</si>
  <si>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</si>
  <si>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</si>
  <si>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</si>
  <si>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</si>
  <si>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</si>
  <si>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</si>
  <si>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</si>
  <si>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</si>
  <si>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</si>
  <si>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</si>
  <si>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</si>
  <si>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</si>
  <si>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</si>
  <si>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</si>
  <si>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</si>
  <si>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</si>
  <si>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</si>
  <si>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</si>
  <si>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</si>
  <si>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</si>
  <si>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</si>
  <si>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</si>
  <si>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</si>
  <si>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</si>
  <si>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</si>
  <si>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</si>
  <si>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</si>
  <si>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</si>
  <si>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</si>
  <si>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</si>
  <si>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</si>
  <si>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</si>
  <si>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</si>
  <si>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</si>
  <si>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</si>
  <si>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</si>
  <si>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</si>
  <si>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</si>
  <si>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</si>
  <si>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</si>
  <si>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</si>
  <si>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</si>
  <si>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</si>
  <si>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</si>
  <si>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</si>
  <si>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</si>
  <si>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</si>
  <si>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</si>
  <si>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</si>
  <si>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</si>
  <si>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</si>
  <si>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</si>
  <si>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</si>
  <si>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</si>
  <si>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</si>
  <si>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</si>
  <si>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</si>
  <si>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</si>
  <si>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</si>
  <si>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</si>
  <si>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</si>
  <si>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</si>
  <si>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</si>
  <si>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</si>
  <si>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</si>
  <si>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</si>
  <si>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</si>
  <si>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</si>
  <si>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</si>
  <si>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</si>
  <si>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</si>
  <si>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</si>
  <si>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</si>
  <si>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</si>
  <si>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</si>
  <si>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</si>
  <si>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</si>
  <si>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</si>
  <si>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</si>
  <si>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</si>
  <si>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</si>
  <si>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</si>
  <si>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</si>
  <si>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</si>
  <si>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</si>
  <si>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</si>
  <si>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</si>
  <si>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</si>
  <si>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</si>
  <si>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</si>
  <si>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</si>
  <si>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</si>
  <si>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</si>
  <si>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</si>
  <si>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</si>
  <si>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</si>
  <si>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</si>
  <si>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</si>
  <si>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</si>
  <si>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</si>
  <si>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</si>
  <si>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</si>
  <si>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</si>
  <si>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</si>
  <si>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</si>
  <si>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</si>
  <si>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</si>
  <si>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</si>
  <si>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</si>
  <si>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</si>
  <si>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</si>
  <si>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</si>
  <si>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</si>
  <si>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</si>
  <si>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</si>
  <si>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</si>
  <si>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</si>
  <si>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</si>
  <si>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</si>
  <si>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</si>
  <si>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</si>
  <si>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</si>
  <si>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</si>
  <si>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</si>
  <si>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</si>
  <si>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</si>
  <si>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</si>
  <si>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</si>
  <si>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</si>
  <si>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</si>
  <si>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</si>
  <si>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</si>
  <si>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</si>
  <si>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</si>
  <si>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</si>
  <si>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</si>
  <si>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</si>
  <si>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</si>
  <si>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</si>
  <si>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</si>
  <si>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</si>
  <si>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</si>
  <si>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</si>
  <si>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</si>
  <si>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</si>
  <si>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</si>
  <si>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</si>
  <si>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</si>
  <si>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</si>
  <si>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</si>
  <si>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</si>
  <si>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</si>
  <si>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</si>
  <si>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</si>
  <si>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</si>
  <si>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</si>
  <si>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</si>
  <si>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</si>
  <si>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</si>
  <si>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</si>
  <si>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</si>
  <si>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</si>
  <si>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</si>
  <si>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</si>
  <si>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</si>
  <si>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</si>
  <si>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</si>
  <si>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</si>
  <si>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</si>
  <si>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</si>
  <si>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</si>
  <si>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</si>
  <si>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</si>
  <si>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</si>
  <si>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</si>
  <si>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</si>
  <si>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</si>
  <si>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</si>
  <si>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</si>
  <si>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</si>
  <si>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</si>
  <si>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</si>
  <si>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</si>
  <si>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</si>
  <si>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</si>
  <si>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</si>
  <si>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</si>
  <si>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</si>
  <si>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</si>
  <si>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</si>
  <si>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</si>
  <si>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</si>
  <si>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</si>
  <si>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</si>
  <si>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</si>
  <si>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</si>
  <si>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</si>
  <si>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</si>
  <si>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</si>
  <si>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</si>
  <si>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</si>
  <si>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</si>
  <si>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</si>
  <si>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</si>
  <si>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</si>
  <si>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</si>
  <si>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</si>
  <si>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</si>
  <si>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</si>
  <si>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</si>
  <si>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</si>
  <si>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</si>
  <si>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</si>
  <si>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</si>
  <si>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</si>
  <si>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</si>
  <si>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</si>
  <si>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</si>
  <si>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</si>
  <si>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</si>
  <si>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</si>
  <si>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</si>
  <si>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</si>
  <si>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</si>
  <si>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</si>
  <si>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</si>
  <si>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</si>
  <si>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</si>
  <si>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</si>
  <si>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</si>
  <si>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</si>
  <si>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</si>
  <si>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</si>
  <si>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</si>
  <si>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</si>
  <si>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</si>
  <si>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</si>
  <si>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</si>
  <si>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</si>
  <si>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</si>
  <si>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</si>
  <si>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</si>
  <si>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</si>
  <si>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</si>
  <si>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</si>
  <si>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</si>
  <si>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</si>
  <si>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</si>
  <si>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</si>
  <si>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</si>
  <si>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</si>
  <si>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</si>
  <si>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</si>
  <si>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</si>
  <si>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</si>
  <si>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</si>
  <si>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</si>
  <si>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</si>
  <si>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</si>
  <si>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</si>
  <si>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</si>
  <si>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</si>
  <si>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</si>
  <si>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</si>
  <si>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</si>
  <si>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</si>
  <si>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</si>
  <si>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</si>
  <si>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</si>
  <si>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</si>
  <si>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</si>
  <si>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</si>
  <si>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</si>
  <si>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</si>
  <si>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</si>
  <si>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</si>
  <si>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</si>
  <si>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</si>
  <si>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</si>
  <si>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</si>
  <si>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</si>
  <si>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</si>
  <si>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</si>
  <si>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</si>
  <si>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</si>
  <si>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</si>
  <si>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</si>
  <si>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</si>
  <si>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</si>
  <si>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</si>
  <si>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</si>
  <si>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</si>
  <si>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</si>
  <si>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</si>
  <si>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</si>
  <si>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</si>
  <si>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</si>
  <si>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</si>
  <si>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</si>
  <si>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</si>
  <si>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</si>
  <si>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</si>
  <si>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</si>
  <si>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</si>
  <si>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</si>
  <si>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</si>
  <si>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</si>
  <si>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</si>
  <si>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</si>
  <si>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</si>
  <si>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</si>
  <si>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</si>
  <si>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</si>
  <si>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</si>
  <si>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</si>
  <si>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</si>
  <si>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</si>
  <si>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</si>
  <si>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</si>
  <si>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</si>
  <si>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</si>
  <si>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</si>
  <si>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</si>
  <si>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</si>
  <si>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</si>
  <si>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</si>
  <si>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</si>
  <si>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</si>
  <si>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</si>
  <si>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</si>
  <si>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</si>
  <si>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</si>
  <si>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</si>
  <si>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</si>
  <si>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</si>
  <si>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</si>
  <si>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</si>
  <si>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</si>
  <si>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</si>
  <si>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</si>
  <si>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</si>
  <si>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</si>
  <si>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</si>
  <si>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</si>
  <si>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</si>
  <si>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</si>
  <si>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</si>
  <si>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</si>
  <si>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</si>
  <si>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</si>
  <si>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</si>
  <si>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</si>
  <si>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</si>
  <si>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</si>
  <si>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</si>
  <si>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</si>
  <si>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</si>
  <si>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</si>
  <si>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</si>
  <si>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</si>
  <si>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</si>
  <si>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</si>
  <si>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</si>
  <si>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</si>
  <si>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</si>
  <si>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</si>
  <si>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</si>
  <si>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</si>
  <si>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</si>
  <si>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</si>
  <si>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</si>
  <si>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</si>
  <si>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</si>
  <si>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</si>
  <si>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</si>
  <si>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</si>
  <si>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</si>
  <si>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</si>
  <si>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</si>
  <si>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</si>
  <si>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</si>
  <si>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</si>
  <si>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</si>
  <si>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</si>
  <si>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</si>
  <si>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</si>
  <si>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</si>
  <si>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</si>
  <si>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</si>
  <si>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</si>
  <si>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</si>
  <si>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</si>
  <si>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</si>
  <si>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</si>
  <si>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</si>
  <si>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</si>
  <si>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</si>
  <si>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</si>
  <si>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</si>
  <si>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</si>
  <si>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</si>
  <si>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</si>
  <si>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</si>
  <si>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</si>
  <si>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</si>
  <si>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</si>
  <si>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</si>
  <si>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</si>
  <si>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</si>
  <si>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</si>
  <si>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</si>
  <si>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</si>
  <si>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</si>
  <si>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</si>
  <si>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</si>
  <si>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</si>
  <si>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</si>
  <si>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</si>
  <si>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</si>
  <si>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</si>
  <si>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</si>
  <si>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</si>
  <si>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</si>
  <si>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</si>
  <si>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</si>
  <si>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</si>
  <si>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</si>
  <si>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</si>
  <si>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</si>
  <si>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</si>
  <si>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</si>
  <si>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</si>
  <si>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</si>
  <si>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</si>
  <si>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</si>
  <si>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</si>
  <si>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</si>
  <si>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</si>
  <si>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</si>
  <si>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</si>
  <si>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</si>
  <si>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</si>
  <si>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</si>
  <si>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</si>
  <si>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</si>
  <si>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</si>
  <si>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</si>
  <si>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</si>
  <si>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</si>
  <si>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</si>
  <si>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</si>
  <si>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</si>
  <si>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</si>
  <si>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</si>
  <si>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</si>
  <si>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</si>
  <si>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</si>
  <si>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</si>
  <si>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</si>
  <si>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</si>
  <si>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</si>
  <si>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</si>
  <si>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</si>
  <si>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</si>
  <si>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</si>
  <si>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</si>
  <si>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</si>
  <si>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</si>
  <si>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</si>
  <si>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</si>
  <si>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</si>
  <si>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</si>
  <si>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</si>
  <si>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</si>
  <si>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</si>
  <si>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</si>
  <si>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</si>
  <si>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</si>
  <si>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</si>
  <si>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</si>
  <si>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</si>
  <si>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</si>
  <si>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</si>
  <si>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</si>
  <si>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</si>
  <si>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</si>
  <si>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</si>
  <si>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</si>
  <si>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</si>
  <si>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</si>
  <si>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</si>
  <si>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</si>
  <si>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</si>
  <si>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</si>
  <si>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</si>
  <si>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</si>
  <si>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</si>
  <si>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</si>
  <si>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</si>
  <si>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</si>
  <si>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</si>
  <si>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</si>
  <si>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</si>
  <si>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</si>
  <si>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</si>
  <si>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</si>
  <si>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</si>
  <si>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</si>
  <si>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</si>
  <si>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</si>
  <si>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</si>
  <si>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</si>
  <si>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</si>
  <si>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</si>
  <si>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</si>
  <si>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</si>
  <si>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</si>
  <si>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</si>
  <si>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</si>
  <si>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</si>
  <si>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</si>
  <si>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</si>
  <si>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</si>
  <si>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</si>
  <si>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</si>
  <si>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</si>
  <si>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</si>
  <si>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</si>
  <si>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</si>
  <si>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</si>
  <si>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</si>
  <si>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</si>
  <si>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</si>
  <si>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</si>
  <si>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</si>
  <si>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</si>
  <si>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</si>
  <si>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</si>
  <si>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</si>
  <si>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</si>
  <si>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</si>
  <si>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</si>
  <si>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</si>
  <si>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</si>
  <si>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</si>
  <si>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</si>
  <si>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</si>
  <si>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</si>
  <si>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</si>
  <si>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</si>
  <si>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</si>
  <si>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</si>
  <si>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</si>
  <si>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</si>
  <si>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</si>
  <si>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</si>
  <si>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</si>
  <si>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</si>
  <si>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</si>
  <si>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</si>
  <si>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</si>
  <si>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</si>
  <si>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</si>
  <si>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</si>
  <si>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</si>
  <si>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</si>
  <si>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</si>
  <si>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</si>
  <si>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</si>
  <si>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</si>
  <si>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</si>
  <si>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</si>
  <si>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</si>
  <si>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</si>
  <si>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</si>
  <si>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</si>
  <si>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</si>
  <si>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</si>
  <si>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</si>
  <si>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</si>
  <si>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</si>
  <si>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</si>
  <si>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</si>
  <si>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</si>
  <si>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</si>
  <si>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</si>
  <si>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</si>
  <si>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</si>
  <si>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</si>
  <si>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</si>
  <si>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</si>
  <si>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</si>
  <si>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</si>
  <si>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</si>
  <si>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</si>
  <si>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</si>
  <si>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</si>
  <si>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</si>
  <si>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</si>
  <si>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</si>
  <si>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</si>
  <si>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</si>
  <si>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</si>
  <si>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</si>
  <si>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</si>
  <si>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</si>
  <si>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</si>
  <si>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</si>
  <si>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</si>
  <si>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</si>
  <si>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</si>
  <si>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</si>
  <si>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</si>
  <si>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</si>
  <si>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</si>
  <si>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</si>
  <si>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</si>
  <si>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</si>
  <si>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</si>
  <si>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</si>
  <si>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</si>
  <si>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</si>
  <si>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</si>
  <si>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</si>
  <si>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</si>
  <si>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</si>
  <si>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</si>
  <si>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</si>
  <si>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</si>
  <si>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</si>
  <si>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</si>
  <si>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</si>
  <si>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</si>
  <si>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</si>
  <si>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</si>
  <si>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</si>
  <si>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</si>
  <si>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</si>
  <si>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</si>
  <si>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</si>
  <si>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</si>
  <si>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</si>
  <si>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</si>
  <si>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</si>
  <si>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</si>
  <si>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</si>
  <si>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</si>
  <si>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</si>
  <si>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</si>
  <si>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</si>
  <si>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</si>
  <si>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</si>
  <si>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</si>
  <si>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</si>
  <si>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</si>
  <si>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</si>
  <si>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</si>
  <si>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</si>
  <si>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</si>
  <si>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</si>
  <si>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</si>
  <si>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</si>
  <si>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</si>
  <si>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</si>
  <si>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</si>
  <si>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</si>
  <si>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</si>
  <si>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</si>
  <si>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</si>
  <si>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</si>
  <si>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</si>
  <si>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</si>
  <si>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</si>
  <si>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</si>
  <si>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</si>
  <si>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</si>
  <si>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</si>
  <si>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</si>
  <si>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</si>
  <si>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</si>
  <si>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</si>
  <si>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</si>
  <si>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</si>
  <si>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</si>
  <si>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</si>
  <si>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</si>
  <si>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</si>
  <si>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</si>
  <si>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</si>
  <si>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</si>
  <si>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</si>
  <si>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</si>
  <si>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</si>
  <si>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</si>
  <si>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</si>
  <si>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</si>
  <si>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</si>
  <si>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</si>
  <si>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</si>
  <si>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</si>
  <si>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</si>
  <si>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</si>
  <si>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</si>
  <si>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</si>
  <si>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</si>
  <si>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</si>
  <si>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</si>
  <si>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</si>
  <si>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</si>
  <si>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</si>
  <si>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</si>
  <si>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</si>
  <si>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</si>
  <si>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</si>
  <si>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</si>
  <si>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</si>
  <si>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</si>
  <si>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</si>
  <si>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</si>
  <si>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</si>
  <si>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</si>
  <si>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</si>
  <si>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</si>
  <si>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</si>
  <si>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</si>
  <si>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</si>
  <si>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</si>
  <si>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</si>
  <si>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</si>
  <si>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</si>
  <si>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</si>
  <si>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</si>
  <si>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</si>
  <si>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</si>
  <si>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</si>
  <si>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</si>
  <si>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</si>
  <si>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</si>
  <si>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</si>
  <si>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</si>
  <si>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</si>
  <si>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</si>
  <si>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</si>
  <si>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</si>
  <si>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</si>
  <si>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</si>
  <si>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</si>
  <si>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</si>
  <si>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</si>
  <si>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</si>
  <si>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</si>
  <si>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</si>
  <si>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</si>
  <si>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</si>
  <si>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</si>
  <si>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</si>
  <si>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</si>
  <si>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</si>
  <si>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</si>
  <si>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</si>
  <si>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</si>
  <si>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</si>
  <si>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</si>
  <si>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</si>
  <si>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</si>
  <si>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</si>
  <si>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</si>
  <si>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</si>
  <si>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</si>
  <si>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</si>
  <si>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</si>
  <si>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</si>
  <si>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</si>
  <si>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</si>
  <si>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</si>
  <si>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</si>
  <si>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</si>
  <si>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</si>
  <si>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</si>
  <si>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</si>
  <si>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</si>
  <si>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</si>
  <si>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</si>
  <si>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</si>
  <si>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</si>
  <si>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</si>
  <si>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</si>
  <si>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</si>
  <si>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</si>
  <si>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</si>
  <si>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</si>
  <si>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</si>
  <si>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</si>
  <si>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</si>
  <si>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</si>
  <si>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</si>
  <si>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</si>
  <si>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</si>
  <si>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</si>
  <si>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</si>
  <si>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</si>
  <si>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</si>
  <si>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</si>
  <si>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</si>
  <si>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</si>
  <si>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</si>
  <si>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</si>
  <si>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</si>
  <si>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</si>
  <si>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</si>
  <si>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</si>
  <si>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</si>
  <si>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</si>
  <si>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</si>
  <si>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</si>
  <si>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</si>
  <si>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</si>
  <si>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</si>
  <si>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</si>
  <si>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</si>
  <si>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</si>
  <si>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</si>
  <si>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</si>
  <si>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</si>
  <si>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</si>
  <si>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</si>
  <si>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</si>
  <si>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</si>
  <si>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</si>
  <si>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</si>
  <si>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</si>
  <si>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</si>
  <si>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</si>
  <si>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</si>
  <si>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</si>
  <si>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</si>
  <si>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</si>
  <si>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</si>
  <si>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</si>
  <si>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</si>
  <si>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</si>
  <si>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</si>
  <si>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</si>
  <si>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</si>
  <si>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</si>
  <si>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</si>
  <si>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</si>
  <si>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</si>
  <si>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</si>
  <si>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</si>
  <si>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</si>
  <si>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</si>
  <si>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</si>
  <si>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</si>
  <si>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</si>
  <si>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</si>
  <si>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</si>
  <si>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</si>
  <si>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</si>
  <si>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</si>
  <si>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</si>
  <si>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</si>
  <si>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</si>
  <si>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</si>
  <si>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</si>
  <si>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</si>
  <si>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</si>
  <si>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</si>
  <si>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</si>
  <si>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</si>
  <si>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</si>
  <si>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</si>
  <si>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</si>
  <si>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</si>
  <si>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</si>
  <si>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</si>
  <si>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</si>
  <si>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</si>
  <si>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</si>
  <si>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</si>
  <si>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</si>
  <si>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</si>
  <si>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</si>
  <si>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</si>
  <si>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</si>
  <si>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</si>
  <si>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</si>
  <si>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</si>
  <si>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</si>
  <si>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</si>
  <si>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</si>
  <si>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</si>
  <si>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</si>
  <si>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</si>
  <si>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</si>
  <si>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</si>
  <si>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</si>
  <si>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</si>
  <si>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</si>
  <si>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</si>
  <si>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</si>
  <si>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</si>
  <si>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</si>
  <si>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</si>
  <si>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</si>
  <si>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</si>
  <si>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</si>
  <si>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</si>
  <si>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</si>
  <si>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</si>
  <si>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</si>
  <si>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</si>
  <si>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</si>
  <si>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</si>
  <si>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</si>
  <si>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</si>
  <si>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</si>
  <si>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</si>
  <si>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</si>
  <si>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</si>
  <si>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</si>
  <si>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</si>
  <si>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</si>
  <si>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</si>
  <si>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</si>
  <si>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</si>
  <si>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</si>
  <si>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</si>
  <si>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</si>
  <si>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</si>
  <si>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</si>
  <si>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</si>
  <si>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</si>
  <si>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</si>
  <si>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</si>
  <si>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</si>
  <si>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</si>
  <si>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</si>
  <si>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</si>
  <si>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</si>
  <si>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</si>
  <si>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</si>
  <si>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</si>
  <si>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</si>
  <si>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</si>
  <si>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</si>
  <si>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</si>
  <si>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</si>
  <si>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</si>
  <si>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</si>
  <si>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</si>
  <si>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</si>
  <si>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</si>
  <si>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</si>
  <si>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</si>
  <si>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</si>
  <si>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</si>
  <si>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</si>
  <si>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</si>
  <si>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</si>
  <si>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</si>
  <si>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</si>
  <si>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</si>
  <si>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</si>
  <si>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</si>
  <si>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</si>
  <si>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</si>
  <si>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</si>
  <si>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</si>
  <si>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</si>
  <si>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</si>
  <si>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</si>
  <si>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</si>
  <si>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</si>
  <si>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</si>
  <si>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</si>
  <si>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</si>
  <si>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</si>
  <si>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</si>
  <si>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</si>
  <si>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</si>
  <si>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</si>
  <si>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</si>
  <si>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</si>
  <si>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</si>
  <si>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</si>
  <si>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</si>
  <si>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</si>
  <si>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</si>
  <si>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</si>
  <si>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</si>
  <si>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</si>
  <si>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</si>
  <si>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</si>
  <si>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</si>
  <si>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</si>
  <si>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</si>
  <si>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</si>
  <si>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</si>
  <si>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</si>
  <si>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</si>
  <si>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</si>
  <si>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</si>
  <si>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</si>
  <si>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</si>
  <si>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</si>
  <si>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</si>
  <si>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</si>
  <si>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</si>
  <si>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</si>
  <si>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</si>
  <si>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</si>
  <si>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</si>
  <si>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</si>
  <si>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</si>
  <si>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</si>
  <si>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</si>
  <si>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</si>
  <si>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</si>
  <si>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</si>
  <si>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</si>
  <si>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</si>
  <si>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</si>
  <si>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</si>
  <si>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</si>
  <si>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</si>
  <si>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</si>
  <si>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</si>
  <si>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</si>
  <si>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</si>
  <si>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</si>
  <si>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</si>
  <si>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</si>
  <si>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</si>
  <si>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</si>
  <si>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</si>
  <si>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</si>
  <si>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</si>
  <si>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</si>
  <si>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</si>
  <si>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</si>
  <si>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</si>
  <si>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</si>
  <si>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</si>
  <si>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</si>
  <si>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</si>
  <si>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</si>
  <si>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</si>
  <si>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</si>
  <si>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</si>
  <si>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</si>
  <si>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</si>
  <si>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</si>
  <si>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</si>
  <si>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</si>
  <si>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</si>
  <si>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</si>
  <si>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</si>
  <si>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</si>
  <si>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</si>
  <si>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</si>
  <si>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</si>
  <si>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</si>
  <si>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</si>
  <si>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</si>
  <si>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</si>
  <si>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</si>
  <si>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</si>
  <si>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</si>
  <si>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</si>
  <si>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</si>
  <si>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</si>
  <si>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</si>
  <si>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</si>
  <si>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</si>
  <si>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</si>
  <si>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</si>
  <si>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</si>
  <si>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</si>
  <si>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</si>
  <si>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</si>
  <si>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</si>
  <si>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</si>
  <si>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</si>
  <si>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</si>
  <si>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</si>
  <si>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</si>
  <si>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</si>
  <si>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</si>
  <si>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</si>
  <si>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</si>
  <si>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</si>
  <si>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</si>
  <si>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</si>
  <si>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</si>
  <si>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</si>
  <si>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</si>
  <si>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</si>
  <si>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</si>
  <si>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</si>
  <si>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</si>
  <si>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</si>
  <si>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</si>
  <si>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</si>
  <si>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</si>
  <si>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</si>
  <si>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</si>
  <si>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</si>
  <si>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</si>
  <si>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</si>
  <si>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</si>
  <si>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</si>
  <si>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</si>
  <si>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</si>
  <si>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</si>
  <si>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</si>
  <si>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</si>
  <si>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</si>
  <si>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</si>
  <si>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</si>
  <si>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</si>
  <si>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</si>
  <si>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</si>
  <si>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</si>
  <si>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</si>
  <si>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</si>
  <si>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</si>
  <si>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</si>
  <si>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</si>
  <si>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</si>
  <si>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</si>
  <si>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</si>
  <si>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</si>
  <si>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</si>
  <si>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</si>
  <si>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</si>
  <si>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</si>
  <si>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</si>
  <si>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</si>
  <si>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</si>
  <si>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</si>
  <si>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</si>
  <si>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</si>
  <si>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</si>
  <si>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</si>
  <si>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</si>
  <si>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</si>
  <si>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</si>
  <si>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</si>
  <si>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</si>
  <si>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</si>
  <si>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</si>
  <si>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</si>
  <si>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</si>
  <si>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</si>
  <si>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</si>
  <si>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</si>
  <si>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</si>
  <si>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</si>
  <si>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</si>
  <si>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</si>
  <si>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</si>
  <si>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</si>
  <si>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</si>
  <si>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</si>
  <si>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</si>
  <si>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</si>
  <si>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</si>
  <si>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</si>
  <si>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</si>
  <si>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</si>
  <si>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</si>
  <si>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</si>
  <si>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</si>
  <si>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</si>
  <si>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</si>
  <si>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</si>
  <si>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</si>
  <si>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</si>
  <si>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</si>
  <si>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</si>
  <si>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</si>
  <si>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</si>
  <si>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</si>
  <si>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</si>
  <si>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</si>
  <si>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</si>
  <si>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</si>
  <si>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</si>
  <si>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</si>
  <si>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</si>
  <si>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</si>
  <si>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</si>
  <si>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</si>
  <si>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</si>
  <si>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</si>
  <si>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</si>
  <si>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</si>
  <si>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</si>
  <si>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</si>
  <si>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</si>
  <si>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</si>
  <si>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</si>
  <si>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</si>
  <si>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</si>
  <si>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</si>
  <si>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</si>
  <si>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</si>
  <si>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</si>
  <si>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</si>
  <si>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</si>
  <si>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</si>
  <si>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</si>
  <si>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</si>
  <si>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</si>
  <si>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</si>
  <si>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</si>
  <si>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</si>
  <si>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</si>
  <si>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</si>
  <si>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</si>
  <si>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</si>
  <si>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</si>
  <si>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</si>
  <si>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</si>
  <si>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</si>
  <si>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</si>
  <si>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</si>
  <si>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</si>
  <si>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</si>
  <si>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</si>
  <si>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</si>
  <si>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</si>
  <si>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</si>
  <si>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</si>
  <si>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</si>
  <si>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</si>
  <si>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</si>
  <si>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</si>
  <si>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</si>
  <si>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</si>
  <si>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</si>
  <si>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</si>
  <si>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</si>
  <si>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</si>
  <si>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</si>
  <si>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</si>
  <si>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</si>
  <si>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</si>
  <si>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</si>
  <si>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</si>
  <si>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</si>
  <si>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</si>
  <si>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</si>
  <si>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</si>
  <si>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</si>
  <si>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</si>
  <si>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</si>
  <si>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</si>
  <si>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</si>
  <si>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</si>
  <si>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</si>
  <si>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</si>
  <si>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</si>
  <si>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</si>
  <si>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</si>
  <si>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</si>
  <si>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</si>
  <si>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</si>
  <si>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</si>
  <si>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</si>
  <si>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</si>
  <si>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</si>
  <si>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</si>
  <si>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</si>
  <si>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</si>
  <si>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</si>
  <si>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</si>
  <si>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</si>
  <si>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</si>
  <si>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</si>
  <si>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</si>
  <si>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</si>
  <si>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</si>
  <si>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</si>
  <si>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</si>
  <si>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</si>
  <si>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</si>
  <si>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</si>
  <si>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</si>
  <si>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</si>
  <si>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</si>
  <si>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</si>
  <si>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</si>
  <si>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</si>
  <si>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</si>
  <si>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</si>
  <si>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</si>
  <si>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</si>
  <si>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</si>
  <si>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</si>
  <si>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</si>
  <si>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</si>
  <si>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</si>
  <si>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</si>
  <si>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</si>
  <si>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</si>
  <si>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</si>
  <si>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</si>
  <si>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</si>
  <si>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</si>
  <si>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</si>
  <si>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</si>
  <si>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</si>
  <si>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</si>
  <si>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</si>
  <si>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</si>
  <si>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</si>
  <si>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</si>
  <si>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</si>
  <si>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</si>
  <si>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</si>
  <si>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</si>
  <si>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</si>
  <si>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</si>
  <si>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</si>
  <si>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</si>
  <si>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</si>
  <si>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</si>
  <si>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</si>
  <si>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</si>
  <si>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</si>
  <si>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</si>
  <si>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</si>
  <si>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</si>
  <si>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</si>
  <si>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</si>
  <si>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</si>
  <si>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</si>
  <si>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</si>
  <si>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</si>
  <si>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</si>
  <si>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</si>
  <si>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</si>
  <si>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</si>
  <si>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</si>
  <si>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</si>
  <si>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</si>
  <si>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</si>
  <si>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</si>
  <si>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</si>
  <si>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</si>
  <si>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</si>
  <si>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</si>
  <si>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</si>
  <si>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</si>
  <si>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</si>
  <si>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</si>
  <si>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</si>
  <si>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</si>
  <si>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</si>
  <si>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</si>
  <si>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</si>
  <si>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</si>
  <si>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</si>
  <si>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</si>
  <si>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</si>
  <si>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</si>
  <si>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</si>
  <si>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</si>
  <si>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</si>
  <si>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</si>
  <si>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</si>
  <si>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</si>
  <si>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</si>
  <si>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</si>
  <si>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</si>
  <si>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</si>
  <si>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</si>
  <si>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</si>
  <si>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</si>
  <si>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</si>
  <si>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</si>
  <si>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</si>
  <si>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</si>
  <si>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</si>
  <si>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</si>
  <si>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</si>
  <si>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</si>
  <si>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</si>
  <si>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</si>
  <si>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</si>
  <si>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</si>
  <si>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</si>
  <si>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</si>
  <si>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</si>
  <si>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</si>
  <si>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</si>
  <si>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</si>
  <si>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</si>
  <si>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</si>
  <si>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</si>
  <si>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</si>
  <si>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</si>
  <si>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</si>
  <si>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</si>
  <si>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</si>
  <si>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</si>
  <si>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</si>
  <si>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</si>
  <si>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</si>
  <si>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</si>
  <si>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</si>
  <si>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</si>
  <si>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</si>
  <si>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</si>
  <si>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</si>
  <si>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</si>
  <si>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</si>
  <si>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</si>
  <si>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</si>
  <si>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</si>
  <si>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</si>
  <si>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</si>
  <si>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</si>
  <si>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</si>
  <si>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</si>
  <si>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</si>
  <si>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</si>
  <si>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</si>
  <si>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</si>
  <si>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</si>
  <si>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</si>
  <si>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</si>
  <si>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</si>
  <si>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</si>
  <si>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</si>
  <si>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</si>
  <si>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</si>
  <si>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</si>
  <si>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</si>
  <si>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</si>
  <si>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</si>
  <si>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</si>
  <si>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</si>
  <si>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</si>
  <si>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</si>
  <si>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</si>
  <si>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</si>
  <si>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</si>
  <si>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</si>
  <si>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</si>
  <si>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</si>
  <si>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</si>
  <si>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</si>
  <si>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</si>
  <si>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</si>
  <si>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</si>
  <si>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</si>
  <si>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</si>
  <si>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</si>
  <si>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</si>
  <si>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</si>
  <si>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</si>
  <si>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</si>
  <si>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</si>
  <si>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</si>
  <si>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</si>
  <si>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</si>
  <si>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</si>
  <si>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</si>
  <si>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</si>
  <si>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</si>
  <si>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</si>
  <si>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</si>
  <si>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</si>
  <si>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</si>
  <si>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</si>
  <si>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</si>
  <si>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</si>
  <si>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</si>
  <si>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</si>
  <si>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</si>
  <si>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</si>
  <si>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</si>
  <si>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</si>
  <si>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</si>
  <si>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</si>
  <si>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</si>
  <si>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</si>
  <si>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</si>
  <si>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</si>
  <si>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</si>
  <si>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</si>
  <si>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</si>
  <si>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</si>
  <si>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</si>
  <si>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</si>
  <si>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</si>
  <si>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</si>
  <si>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</si>
  <si>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</si>
  <si>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</si>
  <si>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</si>
  <si>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</si>
  <si>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</si>
  <si>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</si>
  <si>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</si>
  <si>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</si>
  <si>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</si>
  <si>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</si>
  <si>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</si>
  <si>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</si>
  <si>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</si>
  <si>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</si>
  <si>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</si>
  <si>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</si>
  <si>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</si>
  <si>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</si>
  <si>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</si>
  <si>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</si>
  <si>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</si>
  <si>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</si>
  <si>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</si>
  <si>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</si>
  <si>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</si>
  <si>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</si>
  <si>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</si>
  <si>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</si>
  <si>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</si>
  <si>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</si>
  <si>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</si>
  <si>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</si>
  <si>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</si>
  <si>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</si>
  <si>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</si>
  <si>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</si>
  <si>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</si>
  <si>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</si>
  <si>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</si>
  <si>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</si>
  <si>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</si>
  <si>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</si>
  <si>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</si>
  <si>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</si>
  <si>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</si>
  <si>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</si>
  <si>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</si>
  <si>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</si>
  <si>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</si>
  <si>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</si>
  <si>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</si>
  <si>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</si>
  <si>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</si>
  <si>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</si>
  <si>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</si>
  <si>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</si>
  <si>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</si>
  <si>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</si>
  <si>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</si>
  <si>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</si>
  <si>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</si>
  <si>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</si>
  <si>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</si>
  <si>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</si>
  <si>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</si>
  <si>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</si>
  <si>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</si>
  <si>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</si>
  <si>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</si>
  <si>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</si>
  <si>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</si>
  <si>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</si>
  <si>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</si>
  <si>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</si>
  <si>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</si>
  <si>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</si>
  <si>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</si>
  <si>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</si>
  <si>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</si>
  <si>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</si>
  <si>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</si>
  <si>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</si>
  <si>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</si>
  <si>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</si>
  <si>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</si>
  <si>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</si>
  <si>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</si>
  <si>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</si>
  <si>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</si>
  <si>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</si>
  <si>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</si>
  <si>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</si>
  <si>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</si>
  <si>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</si>
  <si>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</si>
  <si>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</si>
  <si>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</si>
  <si>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</si>
  <si>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</si>
  <si>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</si>
  <si>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</si>
  <si>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</si>
  <si>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</si>
  <si>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</si>
  <si>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</si>
  <si>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</si>
  <si>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</si>
  <si>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</si>
  <si>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</si>
  <si>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</si>
  <si>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</si>
  <si>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</si>
  <si>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</si>
  <si>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</si>
  <si>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</si>
  <si>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</si>
  <si>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</si>
  <si>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</si>
  <si>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</si>
  <si>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</si>
  <si>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</si>
  <si>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</si>
  <si>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</si>
  <si>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</si>
  <si>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</si>
  <si>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</si>
  <si>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</si>
  <si>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</si>
  <si>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</si>
  <si>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</si>
  <si>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</si>
  <si>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</si>
  <si>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</si>
  <si>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</si>
  <si>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</si>
  <si>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</si>
  <si>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</si>
  <si>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</si>
  <si>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</si>
  <si>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</si>
  <si>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</si>
  <si>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</si>
  <si>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</si>
  <si>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</si>
  <si>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</si>
  <si>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</si>
  <si>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</si>
  <si>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</si>
  <si>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</si>
  <si>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</si>
  <si>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</si>
  <si>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</si>
  <si>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</si>
  <si>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</si>
  <si>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</si>
  <si>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</si>
  <si>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</si>
  <si>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</si>
  <si>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</si>
  <si>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</si>
  <si>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</si>
  <si>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</si>
  <si>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</si>
  <si>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</si>
  <si>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</si>
  <si>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</si>
  <si>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</si>
  <si>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</si>
  <si>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</si>
  <si>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</si>
  <si>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</si>
  <si>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</si>
  <si>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</si>
  <si>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</si>
  <si>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</si>
  <si>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</si>
  <si>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</si>
  <si>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</si>
  <si>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</si>
  <si>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</si>
  <si>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</si>
  <si>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</si>
  <si>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</si>
  <si>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</si>
  <si>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</si>
  <si>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</si>
  <si>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</si>
  <si>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</si>
  <si>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</si>
  <si>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</si>
  <si>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</si>
  <si>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</si>
  <si>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</si>
  <si>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</si>
  <si>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</si>
  <si>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</si>
  <si>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</si>
  <si>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</si>
  <si>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</si>
  <si>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</si>
  <si>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</si>
  <si>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</si>
  <si>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</si>
  <si>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</si>
  <si>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</si>
  <si>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</si>
  <si>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</si>
  <si>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</si>
  <si>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</si>
  <si>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</si>
  <si>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</si>
  <si>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</si>
  <si>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</si>
  <si>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</si>
  <si>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</si>
  <si>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</si>
  <si>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</si>
  <si>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</si>
  <si>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</si>
  <si>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</si>
  <si>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</si>
  <si>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</si>
  <si>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</si>
  <si>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</si>
  <si>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</si>
  <si>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</si>
  <si>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</si>
  <si>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</si>
  <si>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</si>
  <si>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</si>
  <si>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</si>
  <si>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</si>
  <si>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</si>
  <si>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</si>
  <si>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</si>
  <si>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</si>
  <si>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</si>
  <si>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</si>
  <si>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</si>
  <si>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</si>
  <si>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</si>
  <si>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</si>
  <si>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</si>
  <si>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</si>
  <si>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</si>
  <si>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</si>
  <si>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</si>
  <si>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</si>
  <si>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</si>
  <si>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</si>
  <si>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</si>
  <si>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</si>
  <si>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</si>
  <si>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</si>
  <si>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</si>
  <si>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</si>
  <si>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</si>
  <si>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</si>
  <si>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</si>
  <si>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</si>
  <si>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</si>
  <si>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</si>
  <si>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</si>
  <si>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</si>
  <si>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</si>
  <si>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</si>
  <si>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</si>
  <si>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</si>
  <si>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</si>
  <si>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</si>
  <si>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</si>
  <si>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</si>
  <si>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</si>
  <si>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</si>
  <si>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</si>
  <si>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</si>
  <si>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</si>
  <si>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</si>
  <si>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</si>
  <si>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</si>
  <si>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</si>
  <si>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</si>
  <si>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</si>
  <si>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</si>
  <si>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</si>
  <si>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</si>
  <si>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</si>
  <si>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</si>
  <si>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</si>
  <si>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</si>
  <si>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</si>
  <si>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</si>
  <si>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</si>
  <si>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</si>
  <si>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</si>
  <si>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</si>
  <si>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</si>
  <si>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</si>
  <si>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</si>
  <si>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</si>
  <si>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</si>
  <si>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</si>
  <si>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</si>
  <si>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</si>
  <si>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</si>
  <si>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</si>
  <si>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</si>
  <si>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</si>
  <si>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</si>
  <si>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</si>
  <si>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</si>
  <si>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</si>
  <si>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</si>
  <si>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</si>
  <si>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</si>
  <si>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</si>
  <si>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</si>
  <si>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</si>
  <si>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</si>
  <si>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</si>
  <si>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</si>
  <si>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</si>
  <si>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</si>
  <si>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</si>
  <si>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</si>
  <si>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</si>
  <si>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</si>
  <si>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</si>
  <si>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</si>
  <si>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</si>
  <si>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</si>
  <si>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</si>
  <si>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</si>
  <si>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</si>
  <si>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</si>
  <si>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</si>
  <si>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</si>
  <si>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</si>
  <si>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</si>
  <si>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</si>
  <si>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</si>
  <si>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</si>
  <si>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</si>
  <si>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</si>
  <si>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</si>
  <si>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</si>
  <si>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</si>
  <si>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</si>
  <si>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</si>
  <si>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</si>
  <si>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</si>
  <si>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</si>
  <si>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</si>
  <si>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</si>
  <si>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</si>
  <si>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</si>
  <si>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</si>
  <si>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</si>
  <si>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</si>
  <si>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</si>
  <si>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</si>
  <si>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</si>
  <si>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</si>
  <si>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</si>
  <si>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</si>
  <si>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</si>
  <si>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</si>
  <si>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</si>
  <si>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</si>
  <si>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</si>
  <si>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</si>
  <si>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</si>
  <si>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</si>
  <si>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</si>
  <si>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</si>
  <si>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</si>
  <si>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</si>
  <si>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</si>
  <si>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</si>
  <si>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</si>
  <si>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</si>
  <si>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</si>
  <si>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</si>
  <si>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</si>
  <si>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</si>
  <si>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</si>
  <si>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</si>
  <si>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</si>
  <si>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</si>
  <si>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</si>
  <si>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</si>
  <si>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</si>
  <si>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</si>
  <si>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</si>
  <si>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</si>
  <si>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</si>
  <si>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</si>
  <si>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</si>
  <si>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</si>
  <si>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</si>
  <si>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</si>
  <si>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</si>
  <si>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</si>
  <si>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</si>
  <si>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</si>
  <si>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</si>
  <si>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</si>
  <si>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</si>
  <si>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</si>
  <si>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</si>
  <si>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</si>
  <si>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</si>
  <si>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</si>
  <si>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</si>
  <si>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</si>
  <si>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</si>
  <si>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</si>
  <si>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</si>
  <si>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</si>
  <si>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</si>
  <si>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</si>
  <si>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</si>
  <si>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</si>
  <si>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</si>
  <si>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</si>
  <si>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</si>
  <si>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</si>
  <si>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</si>
  <si>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</si>
  <si>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</si>
  <si>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</si>
  <si>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</si>
  <si>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</si>
  <si>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</si>
  <si>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</si>
  <si>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</si>
  <si>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</si>
  <si>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</si>
  <si>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</si>
  <si>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</si>
  <si>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</si>
  <si>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</si>
  <si>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</si>
  <si>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</si>
  <si>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</si>
  <si>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</si>
  <si>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</si>
  <si>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</si>
  <si>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</si>
  <si>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</si>
  <si>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</si>
  <si>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</si>
  <si>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</si>
  <si>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</si>
  <si>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</si>
  <si>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</si>
  <si>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</si>
  <si>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</si>
  <si>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</si>
  <si>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</si>
  <si>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</si>
  <si>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</si>
  <si>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</si>
  <si>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</si>
  <si>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</si>
  <si>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</si>
  <si>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</si>
  <si>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</si>
  <si>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</si>
  <si>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</si>
  <si>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</si>
  <si>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</si>
  <si>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</si>
  <si>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</si>
  <si>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</si>
  <si>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</si>
  <si>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</si>
  <si>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</si>
  <si>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</si>
  <si>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</si>
  <si>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</si>
  <si>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</si>
  <si>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</si>
  <si>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</si>
  <si>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</si>
  <si>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</si>
  <si>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</si>
  <si>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</si>
  <si>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</si>
  <si>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</si>
  <si>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</si>
  <si>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</si>
  <si>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</si>
  <si>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</si>
  <si>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</si>
  <si>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</si>
  <si>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</si>
  <si>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</si>
  <si>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</si>
  <si>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</si>
  <si>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</si>
  <si>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</si>
  <si>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</si>
  <si>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</si>
  <si>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</si>
  <si>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</si>
  <si>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</si>
  <si>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</si>
  <si>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</si>
  <si>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</si>
  <si>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</si>
  <si>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</si>
  <si>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</si>
  <si>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</si>
  <si>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</si>
  <si>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</si>
  <si>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</si>
  <si>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</si>
  <si>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</si>
  <si>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</si>
  <si>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</si>
  <si>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</si>
  <si>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</si>
  <si>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</si>
  <si>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</si>
  <si>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</si>
  <si>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</si>
  <si>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</si>
  <si>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</si>
  <si>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</si>
  <si>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</si>
  <si>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</si>
  <si>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</si>
  <si>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</si>
  <si>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</si>
  <si>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</si>
  <si>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</si>
  <si>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</si>
  <si>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</si>
  <si>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</si>
  <si>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</si>
  <si>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</si>
  <si>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</si>
  <si>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</si>
  <si>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</si>
  <si>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</si>
  <si>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</si>
  <si>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</si>
  <si>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</si>
  <si>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</si>
  <si>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</si>
  <si>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</si>
  <si>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</si>
  <si>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</si>
  <si>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</si>
  <si>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</si>
  <si>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</si>
  <si>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</si>
  <si>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</si>
  <si>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</si>
  <si>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</si>
  <si>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</si>
  <si>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</si>
  <si>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</si>
  <si>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</si>
  <si>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</si>
  <si>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</si>
  <si>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</si>
  <si>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</si>
  <si>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</si>
  <si>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</si>
  <si>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</si>
  <si>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</si>
  <si>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</si>
  <si>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</si>
  <si>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</si>
  <si>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</si>
  <si>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</si>
  <si>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</si>
  <si>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</si>
  <si>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</si>
  <si>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</si>
  <si>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</si>
  <si>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</si>
  <si>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</si>
  <si>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</si>
  <si>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</si>
  <si>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</si>
  <si>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</si>
  <si>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</si>
  <si>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</si>
  <si>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</si>
  <si>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</si>
  <si>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</si>
  <si>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</si>
  <si>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</si>
  <si>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</si>
  <si>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</si>
  <si>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</si>
  <si>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</si>
  <si>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</si>
  <si>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</si>
  <si>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</si>
  <si>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</si>
  <si>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</si>
  <si>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</si>
  <si>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</si>
  <si>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</si>
  <si>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</si>
  <si>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</si>
  <si>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</si>
  <si>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</si>
  <si>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</si>
  <si>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</si>
  <si>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</si>
  <si>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</si>
  <si>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</si>
  <si>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</si>
  <si>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</si>
  <si>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</si>
  <si>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</si>
  <si>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</si>
  <si>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</si>
  <si>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</si>
  <si>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</si>
  <si>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</si>
  <si>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</si>
  <si>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</si>
  <si>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</si>
  <si>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</si>
  <si>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</si>
  <si>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</si>
  <si>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</si>
  <si>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</si>
  <si>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</si>
  <si>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</si>
  <si>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</si>
  <si>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</si>
  <si>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</si>
  <si>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</si>
  <si>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</si>
  <si>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</si>
  <si>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</si>
  <si>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</si>
  <si>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</si>
  <si>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</si>
  <si>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</si>
  <si>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</si>
  <si>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</si>
  <si>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</si>
  <si>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</si>
  <si>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</si>
  <si>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</si>
  <si>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</si>
  <si>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</si>
  <si>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</si>
  <si>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</si>
  <si>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</si>
  <si>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</si>
  <si>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</si>
  <si>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</si>
  <si>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</si>
  <si>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</si>
  <si>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</si>
  <si>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</si>
  <si>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</si>
  <si>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</si>
  <si>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</si>
  <si>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</si>
  <si>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</si>
  <si>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</si>
  <si>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</si>
  <si>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</si>
  <si>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</si>
  <si>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</si>
  <si>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</si>
  <si>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</si>
  <si>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</si>
  <si>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</si>
  <si>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</si>
  <si>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</si>
  <si>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</si>
  <si>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</si>
  <si>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</si>
  <si>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</si>
  <si>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</si>
  <si>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</si>
  <si>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</si>
  <si>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</si>
  <si>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</si>
  <si>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</si>
  <si>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</si>
  <si>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</si>
  <si>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</si>
  <si>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</si>
  <si>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</si>
  <si>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</si>
  <si>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</si>
  <si>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</si>
  <si>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</si>
  <si>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</si>
  <si>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</si>
  <si>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</si>
  <si>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</si>
  <si>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</si>
  <si>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</si>
  <si>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</si>
  <si>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</si>
  <si>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</si>
  <si>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</si>
  <si>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</si>
  <si>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</si>
  <si>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</si>
  <si>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</si>
  <si>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</si>
  <si>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</si>
  <si>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</si>
  <si>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</si>
  <si>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</si>
  <si>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</si>
  <si>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</si>
  <si>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</si>
  <si>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</si>
  <si>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</si>
  <si>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</si>
  <si>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</si>
  <si>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</si>
  <si>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</si>
  <si>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</si>
  <si>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</si>
  <si>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</si>
  <si>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</si>
  <si>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</si>
  <si>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</si>
  <si>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</si>
  <si>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</si>
  <si>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</si>
  <si>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</si>
  <si>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</si>
  <si>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</si>
  <si>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</si>
  <si>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</si>
  <si>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</si>
  <si>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</si>
  <si>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</si>
  <si>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</si>
  <si>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</si>
  <si>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</si>
  <si>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</si>
  <si>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</si>
  <si>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</si>
  <si>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</si>
  <si>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</si>
  <si>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</si>
  <si>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</si>
  <si>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</si>
  <si>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</si>
  <si>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</si>
  <si>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</si>
  <si>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</si>
  <si>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</si>
  <si>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</si>
  <si>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</si>
  <si>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</si>
  <si>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</si>
  <si>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</si>
  <si>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</si>
  <si>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</si>
  <si>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</si>
  <si>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</si>
  <si>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</si>
  <si>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</si>
  <si>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</si>
  <si>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</si>
  <si>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</si>
  <si>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</si>
  <si>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</si>
  <si>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</si>
  <si>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</si>
  <si>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</si>
  <si>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</si>
  <si>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</si>
  <si>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</si>
  <si>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</si>
  <si>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</si>
  <si>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</si>
  <si>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</si>
  <si>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</si>
  <si>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</si>
  <si>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</si>
  <si>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</si>
  <si>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</si>
  <si>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</si>
  <si>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</si>
  <si>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</si>
  <si>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</si>
  <si>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</si>
  <si>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</si>
  <si>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</si>
  <si>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</si>
  <si>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</si>
  <si>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</si>
  <si>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</si>
  <si>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</si>
  <si>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</si>
  <si>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</si>
  <si>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</si>
  <si>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</si>
  <si>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</si>
  <si>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</si>
  <si>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</si>
  <si>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</si>
  <si>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</si>
  <si>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</si>
  <si>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</si>
  <si>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</si>
  <si>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</si>
  <si>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</si>
  <si>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</si>
  <si>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</si>
  <si>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</si>
  <si>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</si>
  <si>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</si>
  <si>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</si>
  <si>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</si>
  <si>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</si>
  <si>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</si>
  <si>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</si>
  <si>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</si>
  <si>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</si>
  <si>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</si>
  <si>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</si>
  <si>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</si>
  <si>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</si>
  <si>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</si>
  <si>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</si>
  <si>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</si>
  <si>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</si>
  <si>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</si>
  <si>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</si>
  <si>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</si>
  <si>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</si>
  <si>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</si>
  <si>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</si>
  <si>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</si>
  <si>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</si>
  <si>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</si>
  <si>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</si>
  <si>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</si>
  <si>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</si>
  <si>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</si>
  <si>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</si>
  <si>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</si>
  <si>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</si>
  <si>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</si>
  <si>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</si>
  <si>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</si>
  <si>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</si>
  <si>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</si>
  <si>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</si>
  <si>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</si>
  <si>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</si>
  <si>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</si>
  <si>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</si>
  <si>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</si>
  <si>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</si>
  <si>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</si>
  <si>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</si>
  <si>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</si>
  <si>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</si>
  <si>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</si>
  <si>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</si>
  <si>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</si>
  <si>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</si>
  <si>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</si>
  <si>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</si>
  <si>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</si>
  <si>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</si>
  <si>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</si>
  <si>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</si>
  <si>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</si>
  <si>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</si>
  <si>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</si>
  <si>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</si>
  <si>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</si>
  <si>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</si>
  <si>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</si>
  <si>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</si>
  <si>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</si>
  <si>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</si>
  <si>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</si>
  <si>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</si>
  <si>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</si>
  <si>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</si>
  <si>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</si>
  <si>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</si>
  <si>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</si>
  <si>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</si>
  <si>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</si>
  <si>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</si>
  <si>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</si>
  <si>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</si>
  <si>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</si>
  <si>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</si>
  <si>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</si>
  <si>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</si>
  <si>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</si>
  <si>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</si>
  <si>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</si>
  <si>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</si>
  <si>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</si>
  <si>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</si>
  <si>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</si>
  <si>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</si>
  <si>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</si>
  <si>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</si>
  <si>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</si>
  <si>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</si>
  <si>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</si>
  <si>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</si>
  <si>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</si>
  <si>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</si>
  <si>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</si>
  <si>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</si>
  <si>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</si>
  <si>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</si>
  <si>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</si>
  <si>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</si>
  <si>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</si>
  <si>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</si>
  <si>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</si>
  <si>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</si>
  <si>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</si>
  <si>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</si>
  <si>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</si>
  <si>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</si>
  <si>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</si>
  <si>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</si>
  <si>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</si>
  <si>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</si>
  <si>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</si>
  <si>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</si>
  <si>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</si>
  <si>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</si>
  <si>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</si>
  <si>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</si>
  <si>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</si>
  <si>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</si>
  <si>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</si>
  <si>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</si>
  <si>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</si>
  <si>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</si>
  <si>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</si>
  <si>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</si>
  <si>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</si>
  <si>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</si>
  <si>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</si>
  <si>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</si>
  <si>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</si>
  <si>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</si>
  <si>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</si>
  <si>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</si>
  <si>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</si>
  <si>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</si>
  <si>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</si>
  <si>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</si>
  <si>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</si>
  <si>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</si>
  <si>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</si>
  <si>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</si>
  <si>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</si>
  <si>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</si>
  <si>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</si>
  <si>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</si>
  <si>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</si>
  <si>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</si>
  <si>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</si>
  <si>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</si>
  <si>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</si>
  <si>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</si>
  <si>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</si>
  <si>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</si>
  <si>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</si>
  <si>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</si>
  <si>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</si>
  <si>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</si>
  <si>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</si>
  <si>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</si>
  <si>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</si>
  <si>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</si>
  <si>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</si>
  <si>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</si>
  <si>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</si>
  <si>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</si>
  <si>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</si>
  <si>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</si>
  <si>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</si>
  <si>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</si>
  <si>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</si>
  <si>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</si>
  <si>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</si>
  <si>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</si>
  <si>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</si>
  <si>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</si>
  <si>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</si>
  <si>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</si>
  <si>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</si>
  <si>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</si>
  <si>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</si>
  <si>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</si>
  <si>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</si>
  <si>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</si>
  <si>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</si>
  <si>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</si>
  <si>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</si>
  <si>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</si>
  <si>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</si>
  <si>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</si>
  <si>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</si>
  <si>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</si>
  <si>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</si>
  <si>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</si>
  <si>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</si>
  <si>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</si>
  <si>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</si>
  <si>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</si>
  <si>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</si>
  <si>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</si>
  <si>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</si>
  <si>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</si>
  <si>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</si>
  <si>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</si>
  <si>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</si>
  <si>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</si>
  <si>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</si>
  <si>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</si>
  <si>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</si>
  <si>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</si>
  <si>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</si>
  <si>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</si>
  <si>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</si>
  <si>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</si>
  <si>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</si>
  <si>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</si>
  <si>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</si>
  <si>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</si>
  <si>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</si>
  <si>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</si>
  <si>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</si>
  <si>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</si>
  <si>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</si>
  <si>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</si>
  <si>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</si>
  <si>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</si>
  <si>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</si>
  <si>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</si>
  <si>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</si>
  <si>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</si>
  <si>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</si>
  <si>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</si>
  <si>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</si>
  <si>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</si>
  <si>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</si>
  <si>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</si>
  <si>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</si>
  <si>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</si>
  <si>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</si>
  <si>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</si>
  <si>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</si>
  <si>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</si>
  <si>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</si>
  <si>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</si>
  <si>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</si>
  <si>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</si>
  <si>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</si>
  <si>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</si>
  <si>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</si>
  <si>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</si>
  <si>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</si>
  <si>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</si>
  <si>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</si>
  <si>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</si>
  <si>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</si>
  <si>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</si>
  <si>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</si>
  <si>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</si>
  <si>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</si>
  <si>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</si>
  <si>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</si>
  <si>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</si>
  <si>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</si>
  <si>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</si>
  <si>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</si>
  <si>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</si>
  <si>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</si>
  <si>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</si>
  <si>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</si>
  <si>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</si>
  <si>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</si>
  <si>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</si>
  <si>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</si>
  <si>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</si>
  <si>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</si>
  <si>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</si>
  <si>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</si>
  <si>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</si>
  <si>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</si>
  <si>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</si>
  <si>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</si>
  <si>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</si>
  <si>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</si>
  <si>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</si>
  <si>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</si>
  <si>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</si>
  <si>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</si>
  <si>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</si>
  <si>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</si>
  <si>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</si>
  <si>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</si>
  <si>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</si>
  <si>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</si>
  <si>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</si>
  <si>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</si>
  <si>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</si>
  <si>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</si>
  <si>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</si>
  <si>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</si>
  <si>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</si>
  <si>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</si>
  <si>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</si>
  <si>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</si>
  <si>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</si>
  <si>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</si>
  <si>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</si>
  <si>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</si>
  <si>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</si>
  <si>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</si>
  <si>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</si>
  <si>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</si>
  <si>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</si>
  <si>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</si>
  <si>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</si>
  <si>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</si>
  <si>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</si>
  <si>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</si>
  <si>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</si>
  <si>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</si>
  <si>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</si>
  <si>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</si>
  <si>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</si>
  <si>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</si>
  <si>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</si>
  <si>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</si>
  <si>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</si>
  <si>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</si>
  <si>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</si>
  <si>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</si>
  <si>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</si>
  <si>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</si>
  <si>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</si>
  <si>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</si>
  <si>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</si>
  <si>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</si>
  <si>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</si>
  <si>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</si>
  <si>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</si>
  <si>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</si>
  <si>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</si>
  <si>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</si>
  <si>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</si>
  <si>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</si>
  <si>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</si>
  <si>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</si>
  <si>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</si>
  <si>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</si>
  <si>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</si>
  <si>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</si>
  <si>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</si>
  <si>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</si>
  <si>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</si>
  <si>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</si>
  <si>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</si>
  <si>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</si>
  <si>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</si>
  <si>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</si>
  <si>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</si>
  <si>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</si>
  <si>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</si>
  <si>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</si>
  <si>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</si>
  <si>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</si>
  <si>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</si>
  <si>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</si>
  <si>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</si>
  <si>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</si>
  <si>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</si>
  <si>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</si>
  <si>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</si>
  <si>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</si>
  <si>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</si>
  <si>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</si>
  <si>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</si>
  <si>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</si>
  <si>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</si>
  <si>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</si>
  <si>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</si>
  <si>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</si>
  <si>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</si>
  <si>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</si>
  <si>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</si>
  <si>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</si>
  <si>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</si>
  <si>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</si>
  <si>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</si>
  <si>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</si>
  <si>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</si>
  <si>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</si>
  <si>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</si>
  <si>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</si>
  <si>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</si>
  <si>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</si>
  <si>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</si>
  <si>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</si>
  <si>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</si>
  <si>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</si>
  <si>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</si>
  <si>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</si>
  <si>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</si>
  <si>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</si>
  <si>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</si>
  <si>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</si>
  <si>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</si>
  <si>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</si>
  <si>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</si>
  <si>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</si>
  <si>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</si>
  <si>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</si>
  <si>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</si>
  <si>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</si>
  <si>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</si>
  <si>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</si>
  <si>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</si>
  <si>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</si>
  <si>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</si>
  <si>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</si>
  <si>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</si>
  <si>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</si>
  <si>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</si>
  <si>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</si>
  <si>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</si>
  <si>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</si>
  <si>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</si>
  <si>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</si>
  <si>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</si>
  <si>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</si>
  <si>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</si>
  <si>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</si>
  <si>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</si>
  <si>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</si>
  <si>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</si>
  <si>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</si>
  <si>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</si>
  <si>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</si>
  <si>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</si>
  <si>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</si>
  <si>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</si>
  <si>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</si>
  <si>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</si>
  <si>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</si>
  <si>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</si>
  <si>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</si>
  <si>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</si>
  <si>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</si>
  <si>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</si>
  <si>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</si>
  <si>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</si>
  <si>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</si>
  <si>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</si>
  <si>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</si>
  <si>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</si>
  <si>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</si>
  <si>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</si>
  <si>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</si>
  <si>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</si>
  <si>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</si>
  <si>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</si>
  <si>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</si>
  <si>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</si>
  <si>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</si>
  <si>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</si>
  <si>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</si>
  <si>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</si>
  <si>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</si>
  <si>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</si>
  <si>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</si>
  <si>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</si>
  <si>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</si>
  <si>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</si>
  <si>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</si>
  <si>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</si>
  <si>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</si>
  <si>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</si>
  <si>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</si>
  <si>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</si>
  <si>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</si>
  <si>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</si>
  <si>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</si>
  <si>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</si>
  <si>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</si>
  <si>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</si>
  <si>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</si>
  <si>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</si>
  <si>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</si>
  <si>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</si>
  <si>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</si>
  <si>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</si>
  <si>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</si>
  <si>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</si>
  <si>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</si>
  <si>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</si>
  <si>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</si>
  <si>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</si>
  <si>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</si>
  <si>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</si>
  <si>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</si>
  <si>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</si>
  <si>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</si>
  <si>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</si>
  <si>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</si>
  <si>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</si>
  <si>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</si>
  <si>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</si>
  <si>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</si>
  <si>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</si>
  <si>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</si>
  <si>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</si>
  <si>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</si>
  <si>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</si>
  <si>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</si>
  <si>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</si>
  <si>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</si>
  <si>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</si>
  <si>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</si>
  <si>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</si>
  <si>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</si>
  <si>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</si>
  <si>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</si>
  <si>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</si>
  <si>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</si>
  <si>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</si>
  <si>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</si>
  <si>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</si>
  <si>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</si>
  <si>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</si>
  <si>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</si>
  <si>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</si>
  <si>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</si>
  <si>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</si>
  <si>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</si>
  <si>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</si>
  <si>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</si>
  <si>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</si>
  <si>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</si>
  <si>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</si>
  <si>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</si>
  <si>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</si>
  <si>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</si>
  <si>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</si>
  <si>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</si>
  <si>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</si>
  <si>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</si>
  <si>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</si>
  <si>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</si>
  <si>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</si>
  <si>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</si>
  <si>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</si>
  <si>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</si>
  <si>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</si>
  <si>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</si>
  <si>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</si>
  <si>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</si>
  <si>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</si>
  <si>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</si>
  <si>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</si>
  <si>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</si>
  <si>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</si>
  <si>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</si>
  <si>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</si>
  <si>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</si>
  <si>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</si>
  <si>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</si>
  <si>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</si>
  <si>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</si>
  <si>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</si>
  <si>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</si>
  <si>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</si>
  <si>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</si>
  <si>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</si>
  <si>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</si>
  <si>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</si>
  <si>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</si>
  <si>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</si>
  <si>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</si>
  <si>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</si>
  <si>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</si>
  <si>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</si>
  <si>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</si>
  <si>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</si>
  <si>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</si>
  <si>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</si>
  <si>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</si>
  <si>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</si>
  <si>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</si>
  <si>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</si>
  <si>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</si>
  <si>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</si>
  <si>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</si>
  <si>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</si>
  <si>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</si>
  <si>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</si>
  <si>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</si>
  <si>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</si>
  <si>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</si>
  <si>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</si>
  <si>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</si>
  <si>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</si>
  <si>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</si>
  <si>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</si>
  <si>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</si>
  <si>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</si>
  <si>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</si>
  <si>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</si>
  <si>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</si>
  <si>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</si>
  <si>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</si>
  <si>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</si>
  <si>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</si>
  <si>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</si>
  <si>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</si>
  <si>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</si>
  <si>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</si>
  <si>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</si>
  <si>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</si>
  <si>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</si>
  <si>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</si>
  <si>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</si>
  <si>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</si>
  <si>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</si>
  <si>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</si>
  <si>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</si>
  <si>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</si>
  <si>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</si>
  <si>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</si>
  <si>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</si>
  <si>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</si>
  <si>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</si>
  <si>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</si>
  <si>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</si>
  <si>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</si>
  <si>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</si>
  <si>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</si>
  <si>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</si>
  <si>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</si>
  <si>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</si>
  <si>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</si>
  <si>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</si>
  <si>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</si>
  <si>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</si>
  <si>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</si>
  <si>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</si>
  <si>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</si>
  <si>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</si>
  <si>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</si>
  <si>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</si>
  <si>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</si>
  <si>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</si>
  <si>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</si>
  <si>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</si>
  <si>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</si>
  <si>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</si>
  <si>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</si>
  <si>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</si>
  <si>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</si>
  <si>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</si>
  <si>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</si>
  <si>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</si>
  <si>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</si>
  <si>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</si>
  <si>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</si>
  <si>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</si>
  <si>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</si>
  <si>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</si>
  <si>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</si>
  <si>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</si>
  <si>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</si>
  <si>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</si>
  <si>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</si>
  <si>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</si>
  <si>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</si>
  <si>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</si>
  <si>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</si>
  <si>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</si>
  <si>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</si>
  <si>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</si>
  <si>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</si>
  <si>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</si>
  <si>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</si>
  <si>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</si>
  <si>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</si>
  <si>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</si>
  <si>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</si>
  <si>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</si>
  <si>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</si>
  <si>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</si>
  <si>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</si>
  <si>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</si>
  <si>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</si>
  <si>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</si>
  <si>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</si>
  <si>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</si>
  <si>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</si>
  <si>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</si>
  <si>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</si>
  <si>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</si>
  <si>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</si>
  <si>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</si>
  <si>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</si>
  <si>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</si>
  <si>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</si>
  <si>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</si>
  <si>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</si>
  <si>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</si>
  <si>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</si>
  <si>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</si>
  <si>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</si>
  <si>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</si>
  <si>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</si>
  <si>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</si>
  <si>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</si>
  <si>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</si>
  <si>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</si>
  <si>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</si>
  <si>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</si>
  <si>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</si>
  <si>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</si>
  <si>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</si>
  <si>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</si>
  <si>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</si>
  <si>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</si>
  <si>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</si>
  <si>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</si>
  <si>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</si>
  <si>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</si>
  <si>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</si>
  <si>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</si>
  <si>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</si>
  <si>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</si>
  <si>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</si>
  <si>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</si>
  <si>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</si>
  <si>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</si>
  <si>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</si>
  <si>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</si>
  <si>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</si>
  <si>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</si>
  <si>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</si>
  <si>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</si>
  <si>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</si>
  <si>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</si>
  <si>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</si>
  <si>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</si>
  <si>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</si>
  <si>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</si>
  <si>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</si>
  <si>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</si>
  <si>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</si>
  <si>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</si>
  <si>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</si>
  <si>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</si>
  <si>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</si>
  <si>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</si>
  <si>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</si>
  <si>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</si>
  <si>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</si>
  <si>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</si>
  <si>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</si>
  <si>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</si>
  <si>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</si>
  <si>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</si>
  <si>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</si>
  <si>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</si>
  <si>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</si>
  <si>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</si>
  <si>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</si>
  <si>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</si>
  <si>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</si>
  <si>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</si>
  <si>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</si>
  <si>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</si>
  <si>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</si>
  <si>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</si>
  <si>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</si>
  <si>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</si>
  <si>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</si>
  <si>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</si>
  <si>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</si>
  <si>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</si>
  <si>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</si>
  <si>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</si>
  <si>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</si>
  <si>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</si>
  <si>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</si>
  <si>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</si>
  <si>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</si>
  <si>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</si>
  <si>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</si>
  <si>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</si>
  <si>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</si>
  <si>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</si>
  <si>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</si>
  <si>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</si>
  <si>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</si>
  <si>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</si>
  <si>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</si>
  <si>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</si>
  <si>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</si>
  <si>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</si>
  <si>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</si>
  <si>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</si>
  <si>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</si>
  <si>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</si>
  <si>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</si>
  <si>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</si>
  <si>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</si>
  <si>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</si>
  <si>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</si>
  <si>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</si>
  <si>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</si>
  <si>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</si>
  <si>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</si>
  <si>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</si>
  <si>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</si>
  <si>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</si>
  <si>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</si>
  <si>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</si>
  <si>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</si>
  <si>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</si>
  <si>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</si>
  <si>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</si>
  <si>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</si>
  <si>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</si>
  <si>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</si>
  <si>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</si>
  <si>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</si>
  <si>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</si>
  <si>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</si>
  <si>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</si>
  <si>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</si>
  <si>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</si>
  <si>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</si>
  <si>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</si>
  <si>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</si>
  <si>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</si>
  <si>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</si>
  <si>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</si>
  <si>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</si>
  <si>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</si>
  <si>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</si>
  <si>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</si>
  <si>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</si>
  <si>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</si>
  <si>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</si>
  <si>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</si>
  <si>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</si>
  <si>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</si>
  <si>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</si>
  <si>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</si>
  <si>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</si>
  <si>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</si>
  <si>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</si>
  <si>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</si>
  <si>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</si>
  <si>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</si>
  <si>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</si>
  <si>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</si>
  <si>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</si>
  <si>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</si>
  <si>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</si>
  <si>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</si>
  <si>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</si>
  <si>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</si>
  <si>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</si>
  <si>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</si>
  <si>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</si>
  <si>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</si>
  <si>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</si>
  <si>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</si>
  <si>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</si>
  <si>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</si>
  <si>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</si>
  <si>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</si>
  <si>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</si>
  <si>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</si>
  <si>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</si>
  <si>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</si>
  <si>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</si>
  <si>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</si>
  <si>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</si>
  <si>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</si>
  <si>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</si>
  <si>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</si>
  <si>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</si>
  <si>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</si>
  <si>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</si>
  <si>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</si>
  <si>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</si>
  <si>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</si>
  <si>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</si>
  <si>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</si>
  <si>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</si>
  <si>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</si>
  <si>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</si>
  <si>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</si>
  <si>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</si>
  <si>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</si>
  <si>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</si>
  <si>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</si>
  <si>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</si>
  <si>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</si>
  <si>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</si>
  <si>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</si>
  <si>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</si>
  <si>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</si>
  <si>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</si>
  <si>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</si>
  <si>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</si>
  <si>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</si>
  <si>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</si>
  <si>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</si>
  <si>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</si>
  <si>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</si>
  <si>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</si>
  <si>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</si>
  <si>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</si>
  <si>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</si>
  <si>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</si>
  <si>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</si>
  <si>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</si>
  <si>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</si>
  <si>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</si>
  <si>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</si>
  <si>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</si>
  <si>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</si>
  <si>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</si>
  <si>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</si>
  <si>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</si>
  <si>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</si>
  <si>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</si>
  <si>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</si>
  <si>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</si>
  <si>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</si>
  <si>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</si>
  <si>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</si>
  <si>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</si>
  <si>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</si>
  <si>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</si>
  <si>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</si>
  <si>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</si>
  <si>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</si>
  <si>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</si>
  <si>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</si>
  <si>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</si>
  <si>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</si>
  <si>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</si>
  <si>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</si>
  <si>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</si>
  <si>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</si>
  <si>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</si>
  <si>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</si>
  <si>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</si>
  <si>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</si>
  <si>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</si>
  <si>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</si>
  <si>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</si>
  <si>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</si>
  <si>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</si>
  <si>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</si>
  <si>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</si>
  <si>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</si>
  <si>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</si>
  <si>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</si>
  <si>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</si>
  <si>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</si>
  <si>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</si>
  <si>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</si>
  <si>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</si>
  <si>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</si>
  <si>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</si>
  <si>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</si>
  <si>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</si>
  <si>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</si>
  <si>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</si>
  <si>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</si>
  <si>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</si>
  <si>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</si>
  <si>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</si>
  <si>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</si>
  <si>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</si>
  <si>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</si>
  <si>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</si>
  <si>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</si>
  <si>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</si>
  <si>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</si>
  <si>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</si>
  <si>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</si>
  <si>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</si>
  <si>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</si>
  <si>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</si>
  <si>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</si>
  <si>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</si>
  <si>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</si>
  <si>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</si>
  <si>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</si>
  <si>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</si>
  <si>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</si>
  <si>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</si>
  <si>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</si>
  <si>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</si>
  <si>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</si>
  <si>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</si>
  <si>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</si>
  <si>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</si>
  <si>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</si>
  <si>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</si>
  <si>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</si>
  <si>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</si>
  <si>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</si>
  <si>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</si>
  <si>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</si>
  <si>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</si>
  <si>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</si>
  <si>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</si>
  <si>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</si>
  <si>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</si>
  <si>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</si>
  <si>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</si>
  <si>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</si>
  <si>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</si>
  <si>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</si>
  <si>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</si>
  <si>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</si>
  <si>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</si>
  <si>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</si>
  <si>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</si>
  <si>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</si>
  <si>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</si>
  <si>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</si>
  <si>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</si>
  <si>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</si>
  <si>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</si>
  <si>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</si>
  <si>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</si>
  <si>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</si>
  <si>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</si>
  <si>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</si>
  <si>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</si>
  <si>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</si>
  <si>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</si>
  <si>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</si>
  <si>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</si>
  <si>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</si>
  <si>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</si>
  <si>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</si>
  <si>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</si>
  <si>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</si>
  <si>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</si>
  <si>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</si>
  <si>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</si>
  <si>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</si>
  <si>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</si>
  <si>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</si>
  <si>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</si>
  <si>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</si>
  <si>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</si>
  <si>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</si>
  <si>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</si>
  <si>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</si>
  <si>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</si>
  <si>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</si>
  <si>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</si>
  <si>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</si>
  <si>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</si>
  <si>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</si>
  <si>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</si>
  <si>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</si>
  <si>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</si>
  <si>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</si>
  <si>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</si>
  <si>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</si>
  <si>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</si>
  <si>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</si>
  <si>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</si>
  <si>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</si>
  <si>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</si>
  <si>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</si>
  <si>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</si>
  <si>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</si>
  <si>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</si>
  <si>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</si>
  <si>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</si>
  <si>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</si>
  <si>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</si>
  <si>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</si>
  <si>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</si>
  <si>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</si>
  <si>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</si>
  <si>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</si>
  <si>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</si>
  <si>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</si>
  <si>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</si>
  <si>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</si>
  <si>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</si>
  <si>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</si>
  <si>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</si>
  <si>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</si>
  <si>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</si>
  <si>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</si>
  <si>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</si>
  <si>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</si>
  <si>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</si>
  <si>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</si>
  <si>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</si>
  <si>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</si>
  <si>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</si>
  <si>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</si>
  <si>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</si>
  <si>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</si>
  <si>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</si>
  <si>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</si>
  <si>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</si>
  <si>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</si>
  <si>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</si>
  <si>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</si>
  <si>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</si>
  <si>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</si>
  <si>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</si>
  <si>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</si>
  <si>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</si>
  <si>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</si>
  <si>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</si>
  <si>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</si>
  <si>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</si>
  <si>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</si>
  <si>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</si>
  <si>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</si>
  <si>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</si>
  <si>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</si>
  <si>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</si>
  <si>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</si>
  <si>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</si>
  <si>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</si>
  <si>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</si>
  <si>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</si>
  <si>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</si>
  <si>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</si>
  <si>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</si>
  <si>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</si>
  <si>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</si>
  <si>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</si>
  <si>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</si>
  <si>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</si>
  <si>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</si>
  <si>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</si>
  <si>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</si>
  <si>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</si>
  <si>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</si>
  <si>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</si>
  <si>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</si>
  <si>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</si>
  <si>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</si>
  <si>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</si>
  <si>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</si>
  <si>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</si>
  <si>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</si>
  <si>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</si>
  <si>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</si>
  <si>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</si>
  <si>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</si>
  <si>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</si>
  <si>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</si>
  <si>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</si>
  <si>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</si>
  <si>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</si>
  <si>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</si>
  <si>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</si>
  <si>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</si>
  <si>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</si>
  <si>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</si>
  <si>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</si>
  <si>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</si>
  <si>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</si>
  <si>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</si>
  <si>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</si>
  <si>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</si>
  <si>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</si>
  <si>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</si>
  <si>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</si>
  <si>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</si>
  <si>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</si>
  <si>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</si>
  <si>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</si>
  <si>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</si>
  <si>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</si>
  <si>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</si>
  <si>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</si>
  <si>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</si>
  <si>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</si>
  <si>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</si>
  <si>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</si>
  <si>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</si>
  <si>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</si>
  <si>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</si>
  <si>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</si>
  <si>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</si>
  <si>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</si>
  <si>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</si>
  <si>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</si>
  <si>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</si>
  <si>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</si>
  <si>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</si>
  <si>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</si>
  <si>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</si>
  <si>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</si>
  <si>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</si>
  <si>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</si>
  <si>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</si>
  <si>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</si>
  <si>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</si>
  <si>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</si>
  <si>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</si>
  <si>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</si>
  <si>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</si>
  <si>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</si>
  <si>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</si>
  <si>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</si>
  <si>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</si>
  <si>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</si>
  <si>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</si>
  <si>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</si>
  <si>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</si>
  <si>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</si>
  <si>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</si>
  <si>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</si>
  <si>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</si>
  <si>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</si>
  <si>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</si>
  <si>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</si>
  <si>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</si>
  <si>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</si>
  <si>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</si>
  <si>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</si>
  <si>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</si>
  <si>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</si>
  <si>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</si>
  <si>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</si>
  <si>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</si>
  <si>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</si>
  <si>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</si>
  <si>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</si>
  <si>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</si>
  <si>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</si>
  <si>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</si>
  <si>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</si>
  <si>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</si>
  <si>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</si>
  <si>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</si>
  <si>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</si>
  <si>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</si>
  <si>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</si>
  <si>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</si>
  <si>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</si>
  <si>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</si>
  <si>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</si>
  <si>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</si>
  <si>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</si>
  <si>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</si>
  <si>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</si>
  <si>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</si>
  <si>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</si>
  <si>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</si>
  <si>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</si>
  <si>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</si>
  <si>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</si>
  <si>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</si>
  <si>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</si>
  <si>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</si>
  <si>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</si>
  <si>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</si>
  <si>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</si>
  <si>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</si>
  <si>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</si>
  <si>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</si>
  <si>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</si>
  <si>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</si>
  <si>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</si>
  <si>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</si>
  <si>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</si>
  <si>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</si>
  <si>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</si>
  <si>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</si>
  <si>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</si>
  <si>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</si>
  <si>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</si>
  <si>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</si>
  <si>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</si>
  <si>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</si>
  <si>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</si>
  <si>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</si>
  <si>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</si>
  <si>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</si>
  <si>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</si>
  <si>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</si>
  <si>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</si>
  <si>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</si>
  <si>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</si>
  <si>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</si>
  <si>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</si>
  <si>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</si>
  <si>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</si>
  <si>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</si>
  <si>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</si>
  <si>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</si>
  <si>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</si>
  <si>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</si>
  <si>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</si>
  <si>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</si>
  <si>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</si>
  <si>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</si>
  <si>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</si>
  <si>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</si>
  <si>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</si>
  <si>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</si>
  <si>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</si>
  <si>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</si>
  <si>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</si>
  <si>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</si>
  <si>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</si>
  <si>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</si>
  <si>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</si>
  <si>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</si>
  <si>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</si>
  <si>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</si>
  <si>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</si>
  <si>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</si>
  <si>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</si>
  <si>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</si>
  <si>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</si>
  <si>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</si>
  <si>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</si>
  <si>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</si>
  <si>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</si>
  <si>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</si>
  <si>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</si>
  <si>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</si>
  <si>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</si>
  <si>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</si>
  <si>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</si>
  <si>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</si>
  <si>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</si>
  <si>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</si>
  <si>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</si>
  <si>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</si>
  <si>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</si>
  <si>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</si>
  <si>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</si>
  <si>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</si>
  <si>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</si>
  <si>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</si>
  <si>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</si>
  <si>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</si>
  <si>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</si>
  <si>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</si>
  <si>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</si>
  <si>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</si>
  <si>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</si>
  <si>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</si>
  <si>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</si>
  <si>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</si>
  <si>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</si>
  <si>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</si>
  <si>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</si>
  <si>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</si>
  <si>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</si>
  <si>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</si>
  <si>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</si>
  <si>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</si>
  <si>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</si>
  <si>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</si>
  <si>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</si>
  <si>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</si>
  <si>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</si>
  <si>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</si>
  <si>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</si>
  <si>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</si>
  <si>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</si>
  <si>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</si>
  <si>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</si>
  <si>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</si>
  <si>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</si>
  <si>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</si>
  <si>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</si>
  <si>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</si>
  <si>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</si>
  <si>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</si>
  <si>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</si>
  <si>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</si>
  <si>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</si>
  <si>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</si>
  <si>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</si>
  <si>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</si>
  <si>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</si>
  <si>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</si>
  <si>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</si>
  <si>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</si>
  <si>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</si>
  <si>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</si>
  <si>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</si>
  <si>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</si>
  <si>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</si>
  <si>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</si>
  <si>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</si>
  <si>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</si>
  <si>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</si>
  <si>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</si>
  <si>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</si>
  <si>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</si>
  <si>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</si>
  <si>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</si>
  <si>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</si>
  <si>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</si>
  <si>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</si>
  <si>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</si>
  <si>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</si>
  <si>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</si>
  <si>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</si>
  <si>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</si>
  <si>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</si>
  <si>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</si>
  <si>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</si>
  <si>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</si>
  <si>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</si>
  <si>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</si>
  <si>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</si>
  <si>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</si>
  <si>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</si>
  <si>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</si>
  <si>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</si>
  <si>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</si>
  <si>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</si>
  <si>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</si>
  <si>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</si>
  <si>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</si>
  <si>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</si>
  <si>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</si>
  <si>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</si>
  <si>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</si>
  <si>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</si>
  <si>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</si>
  <si>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</si>
  <si>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</si>
  <si>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</si>
  <si>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</si>
  <si>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</si>
  <si>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</si>
  <si>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</si>
  <si>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</si>
  <si>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</si>
  <si>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</si>
  <si>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</si>
  <si>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</si>
  <si>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</si>
  <si>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</si>
  <si>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</si>
  <si>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</si>
  <si>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</si>
  <si>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</si>
  <si>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</si>
  <si>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</si>
  <si>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</si>
  <si>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</si>
  <si>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</si>
  <si>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</si>
  <si>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</si>
  <si>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</si>
  <si>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</si>
  <si>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</si>
  <si>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</si>
  <si>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</si>
  <si>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</si>
  <si>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</si>
  <si>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</si>
  <si>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</si>
  <si>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</si>
  <si>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</si>
  <si>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</si>
  <si>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</si>
  <si>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</si>
  <si>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</si>
  <si>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</si>
  <si>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</si>
  <si>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</si>
  <si>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</si>
  <si>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</si>
  <si>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</si>
  <si>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</si>
  <si>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</si>
  <si>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</si>
  <si>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</si>
  <si>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</si>
  <si>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</si>
  <si>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</si>
  <si>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</si>
  <si>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</si>
  <si>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</si>
  <si>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</si>
  <si>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</si>
  <si>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</si>
  <si>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</si>
  <si>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</si>
  <si>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</si>
  <si>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</si>
  <si>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</si>
  <si>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</si>
  <si>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</si>
  <si>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</si>
  <si>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</si>
  <si>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</si>
  <si>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</si>
  <si>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</si>
  <si>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</si>
  <si>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</si>
  <si>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</si>
  <si>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</si>
  <si>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</si>
  <si>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</si>
  <si>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</si>
  <si>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</si>
  <si>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</si>
  <si>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</si>
  <si>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</si>
  <si>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</si>
  <si>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</si>
  <si>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</si>
  <si>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</si>
  <si>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</si>
  <si>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</si>
  <si>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</si>
  <si>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</si>
  <si>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</si>
  <si>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</si>
  <si>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</si>
  <si>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</si>
  <si>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</si>
  <si>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</si>
  <si>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</si>
  <si>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</si>
  <si>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</si>
  <si>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</si>
  <si>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</si>
  <si>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</si>
  <si>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</si>
  <si>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</si>
  <si>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</si>
  <si>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</si>
  <si>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</si>
  <si>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</si>
  <si>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</si>
  <si>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</si>
  <si>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</si>
  <si>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</si>
  <si>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</si>
  <si>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</si>
  <si>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</si>
  <si>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</si>
  <si>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</si>
  <si>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</si>
  <si>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</si>
  <si>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</si>
  <si>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</si>
  <si>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</si>
  <si>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</si>
  <si>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</si>
  <si>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</si>
  <si>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</si>
  <si>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</si>
  <si>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</si>
  <si>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</si>
  <si>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</si>
  <si>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</si>
  <si>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</si>
  <si>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</si>
  <si>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</si>
  <si>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</si>
  <si>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</si>
  <si>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</si>
  <si>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</si>
  <si>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</si>
  <si>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</si>
  <si>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</si>
  <si>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</si>
  <si>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</si>
  <si>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</si>
  <si>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</si>
  <si>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</si>
  <si>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</si>
  <si>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</si>
  <si>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</si>
  <si>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</si>
  <si>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</si>
  <si>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</si>
  <si>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</si>
  <si>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</si>
  <si>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</si>
  <si>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</si>
  <si>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</si>
  <si>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</si>
  <si>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</si>
  <si>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</si>
  <si>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</si>
  <si>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</si>
  <si>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</si>
  <si>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</si>
  <si>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</si>
  <si>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</si>
  <si>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</si>
  <si>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</si>
  <si>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</si>
  <si>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</si>
  <si>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</si>
  <si>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</si>
  <si>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</si>
  <si>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</si>
  <si>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</si>
  <si>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</si>
  <si>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</si>
  <si>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</si>
  <si>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</si>
  <si>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</si>
  <si>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</si>
  <si>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</si>
  <si>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</si>
  <si>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</si>
  <si>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</si>
  <si>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</si>
  <si>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</si>
  <si>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</si>
  <si>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</si>
  <si>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</si>
  <si>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</si>
  <si>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</si>
  <si>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</si>
  <si>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</si>
  <si>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</si>
  <si>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</si>
  <si>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</si>
  <si>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</si>
  <si>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</si>
  <si>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</si>
  <si>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</si>
  <si>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</si>
  <si>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</si>
  <si>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</si>
  <si>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</si>
  <si>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</si>
  <si>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</si>
  <si>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</si>
  <si>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</si>
  <si>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</si>
  <si>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</si>
  <si>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</si>
  <si>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</si>
  <si>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</si>
  <si>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</si>
  <si>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</si>
  <si>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</si>
  <si>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</si>
  <si>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</si>
  <si>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</si>
  <si>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</si>
  <si>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</si>
  <si>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</si>
  <si>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</si>
  <si>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</si>
  <si>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</si>
  <si>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</si>
  <si>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</si>
  <si>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</si>
  <si>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</si>
  <si>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</si>
  <si>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</si>
  <si>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</si>
  <si>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</si>
  <si>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</si>
  <si>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</si>
  <si>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</si>
  <si>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</si>
  <si>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</si>
  <si>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</si>
  <si>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</si>
  <si>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</si>
  <si>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</si>
  <si>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</si>
  <si>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</si>
  <si>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</si>
  <si>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</si>
  <si>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</si>
  <si>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</si>
  <si>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</si>
  <si>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</si>
  <si>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</si>
  <si>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</si>
  <si>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</si>
  <si>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</si>
  <si>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</si>
  <si>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</si>
  <si>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</si>
  <si>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</si>
  <si>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</si>
  <si>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</si>
  <si>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</si>
  <si>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</si>
  <si>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</si>
  <si>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</si>
  <si>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</si>
  <si>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</si>
  <si>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</si>
  <si>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</si>
  <si>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</si>
  <si>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</si>
  <si>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</si>
  <si>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</si>
  <si>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</si>
  <si>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</si>
  <si>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</si>
  <si>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</si>
  <si>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</si>
  <si>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</si>
  <si>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</si>
  <si>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</si>
  <si>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</si>
  <si>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</si>
  <si>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</si>
  <si>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</si>
  <si>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</si>
  <si>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</si>
  <si>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</si>
  <si>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</si>
  <si>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</si>
  <si>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</si>
  <si>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</si>
  <si>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</si>
  <si>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</si>
  <si>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</si>
  <si>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</si>
  <si>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</si>
  <si>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</si>
  <si>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</si>
  <si>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</si>
  <si>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</si>
  <si>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</si>
  <si>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</si>
  <si>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</si>
  <si>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</si>
  <si>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</si>
  <si>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</si>
  <si>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</si>
  <si>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</si>
  <si>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</si>
  <si>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</si>
  <si>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</si>
  <si>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</si>
  <si>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</si>
  <si>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</si>
  <si>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</si>
  <si>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</si>
  <si>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</si>
  <si>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</si>
  <si>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</si>
  <si>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</si>
  <si>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</si>
  <si>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</si>
  <si>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</si>
  <si>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</si>
  <si>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</si>
  <si>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</si>
  <si>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</si>
  <si>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</si>
  <si>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</si>
  <si>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</si>
  <si>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</si>
  <si>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</si>
  <si>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</si>
  <si>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</si>
  <si>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</si>
  <si>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</si>
  <si>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</si>
  <si>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</si>
  <si>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</si>
  <si>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</si>
  <si>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</si>
  <si>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</si>
  <si>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</si>
  <si>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</si>
  <si>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</si>
  <si>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</si>
  <si>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</si>
  <si>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</si>
  <si>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</si>
  <si>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</si>
  <si>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</si>
  <si>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</si>
  <si>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</si>
  <si>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</si>
  <si>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</si>
  <si>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</si>
  <si>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</si>
  <si>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</si>
  <si>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</si>
  <si>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</si>
  <si>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</si>
  <si>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</si>
  <si>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</si>
  <si>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</si>
  <si>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</si>
  <si>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</si>
  <si>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</si>
  <si>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</si>
  <si>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</si>
  <si>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</si>
  <si>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</si>
  <si>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</si>
  <si>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</si>
  <si>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</si>
  <si>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</si>
  <si>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</si>
  <si>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</si>
  <si>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</si>
  <si>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</si>
  <si>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</si>
  <si>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</si>
  <si>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</si>
  <si>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</si>
  <si>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</si>
  <si>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</si>
  <si>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</si>
  <si>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</si>
  <si>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</si>
  <si>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</si>
  <si>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</si>
  <si>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</si>
  <si>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</si>
  <si>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</si>
  <si>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</si>
  <si>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</si>
  <si>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</si>
  <si>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</si>
  <si>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</si>
  <si>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</si>
  <si>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</si>
  <si>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</si>
  <si>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</si>
  <si>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</si>
  <si>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</si>
  <si>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</si>
  <si>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</si>
  <si>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</si>
  <si>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</si>
  <si>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</si>
  <si>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</si>
  <si>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</si>
  <si>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</si>
  <si>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</si>
  <si>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</si>
  <si>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</si>
  <si>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</si>
  <si>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</si>
  <si>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</si>
  <si>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</si>
  <si>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</si>
  <si>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</si>
  <si>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</si>
  <si>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</si>
  <si>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</si>
  <si>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</si>
  <si>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</si>
  <si>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</si>
  <si>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</si>
  <si>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</si>
  <si>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</si>
  <si>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</si>
  <si>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</si>
  <si>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</si>
  <si>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</si>
  <si>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</si>
  <si>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</si>
  <si>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</si>
  <si>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</si>
  <si>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</si>
  <si>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</si>
  <si>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</si>
  <si>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</si>
  <si>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</si>
  <si>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</si>
  <si>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</si>
  <si>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</si>
  <si>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</si>
  <si>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</si>
  <si>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</si>
  <si>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</si>
  <si>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</si>
  <si>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</si>
  <si>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</si>
  <si>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</si>
  <si>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</si>
  <si>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</si>
  <si>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</si>
  <si>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</si>
  <si>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</si>
  <si>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</si>
  <si>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</si>
  <si>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</si>
  <si>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</si>
  <si>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</si>
  <si>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</si>
  <si>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</si>
  <si>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</si>
  <si>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</si>
  <si>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</si>
  <si>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</si>
  <si>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</si>
  <si>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</si>
  <si>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</si>
  <si>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</si>
  <si>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</si>
  <si>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</si>
  <si>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</si>
  <si>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</si>
  <si>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</si>
  <si>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</si>
  <si>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</si>
  <si>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</si>
  <si>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</si>
  <si>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</si>
  <si>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</si>
  <si>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</si>
  <si>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</si>
  <si>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</si>
  <si>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</si>
  <si>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</si>
  <si>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</si>
  <si>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</si>
  <si>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</si>
  <si>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</si>
  <si>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</si>
  <si>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</si>
  <si>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</si>
  <si>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</si>
  <si>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</si>
  <si>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</si>
  <si>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</si>
  <si>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</si>
  <si>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</si>
  <si>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</si>
  <si>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</si>
  <si>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</si>
  <si>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</si>
  <si>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</si>
  <si>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</si>
  <si>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</si>
  <si>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</si>
  <si>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</si>
  <si>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</si>
  <si>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</si>
  <si>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</si>
  <si>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</si>
  <si>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</si>
  <si>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</si>
  <si>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</si>
  <si>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</si>
  <si>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</si>
  <si>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</si>
  <si>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</si>
  <si>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</si>
  <si>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</si>
  <si>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</si>
  <si>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</si>
  <si>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</si>
  <si>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</si>
  <si>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</si>
  <si>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</si>
  <si>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</si>
  <si>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</si>
  <si>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</si>
  <si>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</si>
  <si>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</si>
  <si>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</si>
  <si>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</si>
  <si>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</si>
  <si>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</si>
  <si>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</si>
  <si>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</si>
  <si>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</si>
  <si>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</si>
  <si>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</si>
  <si>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</si>
  <si>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</si>
  <si>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</si>
  <si>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</si>
  <si>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</si>
  <si>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</si>
  <si>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</si>
  <si>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</si>
  <si>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</si>
  <si>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</si>
  <si>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</si>
  <si>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</si>
  <si>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</si>
  <si>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</si>
  <si>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</si>
  <si>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</si>
  <si>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</si>
  <si>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</si>
  <si>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</si>
  <si>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</si>
  <si>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</si>
  <si>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</si>
  <si>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</si>
  <si>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</si>
  <si>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</si>
  <si>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</si>
  <si>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</si>
  <si>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</si>
  <si>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</si>
  <si>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</si>
  <si>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</si>
  <si>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</si>
  <si>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</si>
  <si>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</si>
  <si>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</si>
  <si>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</si>
  <si>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</si>
  <si>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</si>
  <si>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</si>
  <si>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</si>
  <si>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</si>
  <si>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</si>
  <si>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</si>
  <si>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</si>
  <si>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</si>
  <si>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</si>
  <si>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</si>
  <si>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</si>
  <si>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</si>
  <si>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</si>
  <si>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</si>
  <si>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</si>
  <si>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</si>
  <si>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</si>
  <si>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</si>
  <si>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</si>
  <si>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</si>
  <si>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</si>
  <si>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</si>
  <si>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</si>
  <si>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</si>
  <si>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</si>
  <si>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</si>
  <si>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</si>
  <si>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</si>
  <si>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</si>
  <si>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</si>
  <si>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</si>
  <si>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</si>
  <si>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</si>
  <si>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</si>
  <si>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</si>
  <si>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</si>
  <si>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</si>
  <si>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</si>
  <si>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</si>
  <si>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</si>
  <si>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</si>
  <si>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</si>
  <si>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</si>
  <si>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</si>
  <si>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</si>
  <si>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</si>
  <si>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</si>
  <si>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</si>
  <si>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</si>
  <si>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</si>
  <si>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</si>
  <si>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</si>
  <si>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</si>
  <si>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</si>
  <si>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</si>
  <si>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</si>
  <si>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</si>
  <si>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</si>
  <si>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</si>
  <si>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</si>
  <si>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</si>
  <si>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</si>
  <si>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</si>
  <si>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</si>
  <si>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</si>
  <si>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</si>
  <si>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</si>
  <si>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</si>
  <si>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</si>
  <si>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</si>
  <si>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</si>
  <si>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</si>
  <si>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</si>
  <si>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</si>
  <si>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</si>
  <si>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</si>
  <si>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</si>
  <si>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</si>
  <si>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</si>
  <si>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</si>
  <si>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</si>
  <si>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</si>
  <si>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</si>
  <si>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</si>
  <si>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</si>
  <si>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</si>
  <si>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</si>
  <si>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</si>
  <si>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</si>
  <si>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</si>
  <si>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</si>
  <si>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</si>
  <si>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</si>
  <si>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</si>
  <si>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</si>
  <si>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</si>
  <si>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</si>
  <si>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</si>
  <si>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</si>
  <si>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</si>
  <si>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</si>
  <si>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</si>
  <si>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</si>
  <si>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</si>
  <si>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</si>
  <si>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</si>
  <si>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</si>
  <si>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</si>
  <si>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</si>
  <si>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</si>
  <si>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</si>
  <si>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</si>
  <si>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</si>
  <si>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</si>
  <si>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</si>
  <si>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</si>
  <si>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</si>
  <si>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</si>
  <si>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</si>
  <si>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</si>
  <si>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</si>
  <si>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</si>
  <si>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</si>
  <si>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</si>
  <si>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</si>
  <si>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</si>
  <si>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</si>
  <si>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</si>
  <si>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</si>
  <si>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</si>
  <si>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</si>
  <si>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</si>
  <si>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</si>
  <si>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</si>
  <si>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</si>
  <si>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</si>
  <si>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</si>
  <si>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</si>
  <si>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</si>
  <si>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</si>
  <si>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</si>
  <si>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</si>
  <si>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</si>
  <si>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</si>
  <si>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</si>
  <si>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</si>
  <si>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</si>
  <si>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</si>
  <si>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</si>
  <si>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</si>
  <si>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</si>
  <si>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</si>
  <si>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</si>
  <si>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</si>
  <si>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</si>
  <si>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</si>
  <si>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</si>
  <si>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</si>
  <si>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</si>
  <si>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</si>
  <si>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</si>
  <si>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</si>
  <si>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</si>
  <si>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</si>
  <si>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</si>
  <si>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</si>
  <si>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</si>
  <si>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</si>
  <si>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</si>
  <si>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</si>
  <si>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</si>
  <si>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</si>
  <si>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</si>
  <si>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</si>
  <si>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</si>
  <si>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</si>
  <si>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</si>
  <si>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</si>
  <si>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</si>
  <si>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</si>
  <si>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</si>
  <si>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</si>
  <si>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</si>
  <si>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</si>
  <si>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</si>
  <si>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</si>
  <si>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</si>
  <si>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</si>
  <si>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</si>
  <si>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</si>
  <si>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</si>
  <si>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</si>
  <si>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</si>
  <si>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</si>
  <si>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</si>
  <si>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</si>
  <si>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</si>
  <si>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</si>
  <si>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</si>
  <si>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</si>
  <si>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</si>
  <si>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</si>
  <si>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</si>
  <si>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</si>
  <si>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</si>
  <si>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</si>
  <si>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</si>
  <si>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</si>
  <si>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</si>
  <si>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</si>
  <si>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</si>
  <si>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</si>
  <si>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</si>
  <si>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</si>
  <si>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</si>
  <si>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</si>
  <si>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</si>
  <si>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</si>
  <si>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</si>
  <si>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</si>
  <si>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</si>
  <si>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</si>
  <si>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</si>
  <si>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</si>
  <si>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</si>
  <si>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</si>
  <si>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</si>
  <si>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</si>
  <si>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</si>
  <si>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</si>
  <si>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</si>
  <si>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</si>
  <si>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</si>
  <si>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</si>
  <si>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</si>
  <si>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</si>
  <si>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</si>
  <si>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</si>
  <si>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</si>
  <si>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</si>
  <si>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</si>
  <si>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</si>
  <si>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</si>
  <si>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</si>
  <si>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</si>
  <si>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</si>
  <si>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</si>
  <si>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</si>
  <si>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</si>
  <si>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</si>
  <si>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</si>
  <si>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</si>
  <si>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</si>
  <si>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</si>
  <si>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</si>
  <si>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</si>
  <si>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</si>
  <si>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</si>
  <si>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</si>
  <si>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</si>
  <si>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</si>
  <si>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</si>
  <si>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</si>
  <si>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</si>
  <si>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</si>
  <si>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</si>
  <si>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</si>
  <si>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</si>
  <si>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</si>
  <si>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</si>
  <si>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</si>
  <si>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</si>
  <si>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</si>
  <si>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</si>
  <si>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</si>
  <si>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</si>
  <si>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</si>
  <si>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</si>
  <si>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</si>
  <si>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</si>
  <si>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</si>
  <si>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</si>
  <si>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</si>
  <si>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</si>
  <si>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</si>
  <si>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</si>
  <si>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</si>
  <si>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</si>
  <si>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</si>
  <si>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</si>
  <si>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</si>
  <si>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</si>
  <si>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</si>
  <si>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</si>
  <si>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</si>
  <si>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</si>
  <si>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</si>
  <si>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</si>
  <si>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</si>
  <si>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</si>
  <si>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</si>
  <si>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</si>
  <si>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</si>
  <si>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</si>
  <si>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</si>
  <si>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</si>
  <si>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</si>
  <si>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</si>
  <si>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</si>
  <si>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</si>
  <si>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</si>
  <si>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</si>
  <si>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</si>
  <si>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</si>
  <si>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</si>
  <si>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</si>
  <si>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</si>
  <si>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</si>
  <si>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</si>
  <si>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</si>
  <si>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</si>
  <si>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</si>
  <si>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</si>
  <si>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</si>
  <si>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</si>
  <si>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</si>
  <si>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</si>
  <si>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</si>
  <si>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</si>
  <si>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</si>
  <si>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</si>
  <si>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</si>
  <si>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</si>
  <si>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</si>
  <si>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</si>
  <si>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</si>
  <si>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</si>
  <si>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</si>
  <si>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</si>
  <si>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</si>
  <si>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</si>
  <si>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</si>
  <si>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</si>
  <si>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</si>
  <si>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</si>
  <si>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</si>
  <si>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</si>
  <si>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</si>
  <si>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</si>
  <si>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</si>
  <si>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</si>
  <si>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</si>
  <si>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</si>
  <si>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</si>
  <si>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</si>
  <si>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</si>
  <si>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</si>
  <si>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</si>
  <si>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</si>
  <si>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</si>
  <si>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</si>
  <si>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</si>
  <si>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</si>
  <si>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</si>
  <si>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</si>
  <si>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</si>
  <si>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</si>
  <si>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</si>
  <si>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</si>
  <si>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</si>
  <si>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</si>
  <si>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</si>
  <si>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</si>
  <si>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</si>
  <si>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</si>
  <si>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</si>
  <si>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</si>
  <si>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</si>
  <si>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</si>
  <si>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</si>
  <si>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</si>
  <si>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</si>
  <si>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</si>
  <si>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</si>
  <si>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</si>
  <si>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</si>
  <si>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</si>
  <si>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</si>
  <si>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</si>
  <si>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</si>
  <si>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</si>
  <si>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</si>
  <si>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</si>
  <si>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</si>
  <si>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</si>
  <si>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</si>
  <si>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</si>
  <si>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</si>
  <si>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</si>
  <si>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</si>
  <si>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</si>
  <si>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</si>
  <si>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</si>
  <si>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</si>
  <si>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</si>
  <si>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</si>
  <si>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</si>
  <si>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</si>
  <si>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</si>
  <si>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</si>
  <si>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</si>
  <si>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</si>
  <si>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</si>
  <si>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</si>
  <si>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</si>
  <si>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</si>
  <si>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</si>
  <si>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</si>
  <si>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</si>
  <si>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</si>
  <si>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</si>
  <si>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</si>
  <si>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</si>
  <si>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</si>
  <si>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</si>
  <si>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</si>
  <si>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</si>
  <si>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</si>
  <si>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</si>
  <si>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</si>
  <si>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</si>
  <si>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</si>
  <si>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</si>
  <si>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</si>
  <si>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</si>
  <si>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</si>
  <si>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</si>
  <si>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</si>
  <si>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</si>
  <si>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</si>
  <si>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</si>
  <si>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</si>
  <si>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</si>
  <si>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</si>
  <si>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</si>
  <si>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</si>
  <si>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</si>
  <si>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</si>
  <si>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</si>
  <si>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</si>
  <si>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</si>
  <si>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</si>
  <si>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</si>
  <si>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</si>
  <si>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</si>
  <si>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</si>
  <si>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</si>
  <si>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</si>
  <si>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</si>
  <si>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</si>
  <si>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</si>
  <si>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</si>
  <si>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</si>
  <si>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</si>
  <si>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</si>
  <si>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</si>
  <si>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</si>
  <si>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</si>
  <si>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</si>
  <si>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</si>
  <si>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</si>
  <si>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</si>
  <si>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</si>
  <si>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</si>
  <si>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</si>
  <si>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</si>
  <si>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</si>
  <si>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</si>
  <si>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</si>
  <si>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</si>
  <si>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</si>
  <si>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</si>
  <si>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</si>
  <si>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</si>
  <si>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</si>
  <si>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</si>
  <si>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</si>
  <si>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</si>
  <si>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</si>
  <si>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</si>
  <si>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</si>
  <si>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</si>
  <si>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</si>
  <si>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</si>
  <si>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</si>
  <si>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</si>
  <si>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</si>
  <si>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</si>
  <si>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</si>
  <si>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</si>
  <si>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</si>
  <si>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</si>
  <si>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</si>
  <si>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</si>
  <si>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</si>
  <si>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</si>
  <si>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</si>
  <si>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</si>
  <si>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</si>
  <si>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</si>
  <si>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</si>
  <si>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</si>
  <si>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</si>
  <si>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</si>
  <si>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</si>
  <si>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</si>
  <si>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</si>
  <si>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</si>
  <si>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</si>
  <si>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</si>
  <si>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</si>
  <si>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</si>
  <si>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</si>
  <si>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</si>
  <si>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</si>
  <si>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</si>
  <si>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</si>
  <si>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</si>
  <si>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</si>
  <si>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</si>
  <si>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</si>
  <si>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</si>
  <si>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</si>
  <si>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</si>
  <si>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</si>
  <si>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</si>
  <si>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</si>
  <si>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</si>
  <si>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</si>
  <si>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</si>
  <si>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</si>
  <si>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</si>
  <si>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</si>
  <si>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</si>
  <si>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</si>
  <si>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</si>
  <si>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</si>
  <si>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</si>
  <si>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</si>
  <si>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</si>
  <si>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</si>
  <si>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</si>
  <si>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</si>
  <si>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</si>
  <si>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</si>
  <si>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</si>
  <si>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</si>
  <si>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</si>
  <si>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</si>
  <si>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</si>
  <si>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</si>
  <si>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</si>
  <si>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</si>
  <si>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</si>
  <si>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</si>
  <si>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</si>
  <si>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</si>
  <si>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</si>
  <si>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</si>
  <si>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</si>
  <si>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</si>
  <si>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</si>
  <si>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</si>
  <si>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</si>
  <si>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</si>
  <si>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</si>
  <si>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</si>
  <si>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</si>
  <si>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</si>
  <si>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</si>
  <si>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</si>
  <si>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</si>
  <si>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</si>
  <si>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</si>
  <si>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</si>
  <si>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</si>
  <si>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</si>
  <si>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</si>
  <si>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</si>
  <si>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</si>
  <si>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</si>
  <si>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</si>
  <si>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</si>
  <si>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</si>
  <si>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</si>
  <si>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</si>
  <si>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</si>
  <si>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</si>
  <si>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</si>
  <si>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</si>
  <si>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</si>
  <si>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</si>
  <si>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</si>
  <si>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</si>
  <si>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</si>
  <si>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</si>
  <si>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</si>
  <si>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</si>
  <si>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</si>
  <si>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</si>
  <si>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</si>
  <si>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</si>
  <si>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</si>
  <si>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</si>
  <si>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</si>
  <si>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</si>
  <si>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</si>
  <si>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</si>
  <si>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</si>
  <si>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</si>
  <si>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</si>
  <si>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</si>
  <si>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</si>
  <si>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</si>
  <si>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</si>
  <si>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</si>
  <si>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</si>
  <si>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</si>
  <si>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</si>
  <si>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</si>
  <si>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</si>
  <si>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</si>
  <si>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</si>
  <si>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</si>
  <si>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</si>
  <si>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</si>
  <si>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</si>
  <si>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</si>
  <si>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</si>
  <si>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</si>
  <si>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</si>
  <si>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</si>
  <si>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</si>
  <si>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</si>
  <si>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</si>
  <si>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</si>
  <si>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</si>
  <si>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</si>
  <si>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</si>
  <si>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</si>
  <si>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</si>
  <si>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</si>
  <si>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</si>
  <si>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</si>
  <si>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</si>
  <si>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</si>
  <si>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</si>
  <si>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</si>
  <si>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</si>
  <si>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</si>
  <si>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</si>
  <si>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</si>
  <si>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</si>
  <si>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</si>
  <si>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</si>
  <si>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</si>
  <si>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</si>
  <si>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</si>
  <si>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</si>
  <si>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</si>
  <si>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</si>
  <si>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</si>
  <si>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</si>
  <si>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</si>
  <si>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</si>
  <si>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</si>
  <si>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</si>
  <si>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</si>
  <si>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</si>
  <si>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</si>
  <si>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</si>
  <si>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</si>
  <si>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</si>
  <si>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</si>
  <si>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</si>
  <si>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</si>
  <si>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</si>
  <si>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</si>
  <si>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</si>
  <si>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</si>
  <si>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</si>
  <si>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</si>
  <si>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</si>
  <si>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</si>
  <si>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</si>
  <si>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</si>
  <si>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</si>
  <si>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</si>
  <si>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</si>
  <si>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</si>
  <si>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</si>
  <si>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</si>
  <si>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</si>
  <si>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</si>
  <si>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</si>
  <si>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</si>
  <si>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</si>
  <si>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</si>
  <si>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</si>
  <si>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</si>
  <si>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</si>
  <si>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</si>
  <si>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</si>
  <si>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</si>
  <si>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</si>
  <si>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</si>
  <si>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</si>
  <si>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</si>
  <si>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</si>
  <si>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</si>
  <si>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</si>
  <si>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</si>
  <si>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</si>
  <si>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</si>
  <si>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</si>
  <si>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</si>
  <si>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</si>
  <si>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</si>
  <si>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</si>
  <si>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</si>
  <si>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</si>
  <si>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</si>
  <si>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</si>
  <si>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</si>
  <si>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</si>
  <si>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</si>
  <si>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</si>
  <si>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</si>
  <si>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</si>
  <si>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</si>
  <si>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</si>
  <si>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</si>
  <si>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</si>
  <si>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</si>
  <si>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</si>
  <si>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</si>
  <si>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</si>
  <si>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</si>
  <si>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</si>
  <si>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</si>
  <si>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</si>
  <si>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</si>
  <si>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</si>
  <si>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</si>
  <si>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</si>
  <si>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</si>
  <si>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</si>
  <si>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</si>
  <si>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</si>
  <si>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</si>
  <si>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</si>
  <si>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</si>
  <si>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</si>
  <si>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</si>
  <si>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</si>
  <si>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</si>
  <si>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</si>
  <si>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</si>
  <si>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</si>
  <si>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</si>
  <si>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</si>
  <si>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</si>
  <si>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</si>
  <si>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</si>
  <si>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</si>
  <si>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</si>
  <si>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</si>
  <si>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</si>
  <si>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</si>
  <si>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</si>
  <si>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</si>
  <si>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</si>
  <si>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</si>
  <si>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</si>
  <si>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</si>
  <si>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</si>
  <si>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</si>
  <si>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</si>
  <si>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</si>
  <si>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</si>
  <si>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</si>
  <si>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</si>
  <si>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</si>
  <si>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</si>
  <si>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</si>
  <si>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</si>
  <si>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</si>
  <si>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</si>
  <si>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</si>
  <si>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</si>
  <si>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</si>
  <si>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</si>
  <si>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</si>
  <si>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</si>
  <si>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</si>
  <si>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</si>
  <si>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</si>
  <si>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</si>
  <si>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</si>
  <si>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</si>
  <si>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</si>
  <si>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</si>
  <si>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</si>
  <si>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</si>
  <si>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</si>
  <si>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</si>
  <si>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</si>
  <si>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</si>
  <si>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</si>
  <si>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</si>
  <si>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</si>
  <si>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</si>
  <si>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</si>
  <si>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</si>
  <si>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</si>
  <si>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</si>
  <si>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</si>
  <si>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</si>
  <si>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</si>
  <si>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</si>
  <si>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</si>
  <si>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</si>
  <si>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</si>
  <si>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</si>
  <si>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</si>
  <si>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</si>
  <si>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</si>
  <si>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</si>
  <si>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</si>
  <si>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</si>
  <si>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</si>
  <si>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</si>
  <si>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</si>
  <si>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</si>
  <si>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</si>
  <si>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</si>
  <si>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</si>
  <si>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</si>
  <si>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</si>
  <si>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</si>
  <si>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</si>
  <si>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</si>
  <si>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</si>
  <si>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</si>
  <si>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</si>
  <si>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</si>
  <si>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</si>
  <si>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</si>
  <si>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</si>
  <si>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</si>
  <si>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</si>
  <si>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</si>
  <si>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</si>
  <si>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</si>
  <si>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</si>
  <si>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</si>
  <si>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</si>
  <si>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</si>
  <si>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</si>
  <si>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</si>
  <si>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</si>
  <si>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</si>
  <si>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</si>
  <si>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</si>
  <si>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</si>
  <si>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</si>
  <si>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</si>
  <si>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</si>
  <si>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</si>
  <si>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</si>
  <si>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</si>
  <si>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</si>
  <si>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</si>
  <si>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</si>
  <si>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</si>
  <si>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</si>
  <si>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</si>
  <si>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</si>
  <si>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</si>
  <si>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</si>
  <si>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</si>
  <si>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</si>
  <si>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</si>
  <si>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</si>
  <si>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</si>
  <si>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</si>
  <si>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</si>
  <si>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</si>
  <si>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</si>
  <si>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</si>
  <si>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</si>
  <si>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</si>
  <si>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</si>
  <si>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</si>
  <si>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</si>
  <si>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</si>
  <si>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</si>
  <si>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</si>
  <si>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</si>
  <si>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</si>
  <si>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</si>
  <si>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</si>
  <si>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</si>
  <si>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</si>
  <si>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</si>
  <si>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</si>
  <si>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</si>
  <si>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</si>
  <si>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</si>
  <si>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</si>
  <si>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</si>
  <si>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</si>
  <si>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</si>
  <si>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</si>
  <si>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</si>
  <si>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</si>
  <si>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</si>
  <si>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</si>
  <si>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</si>
  <si>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</si>
  <si>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</si>
  <si>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</si>
  <si>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</si>
  <si>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</si>
  <si>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</si>
  <si>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</si>
  <si>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</si>
  <si>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</si>
  <si>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</si>
  <si>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</si>
  <si>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</si>
  <si>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</si>
  <si>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</si>
  <si>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</si>
  <si>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</si>
  <si>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</si>
  <si>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</si>
  <si>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</si>
  <si>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</si>
  <si>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</si>
  <si>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</si>
  <si>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</si>
  <si>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</si>
  <si>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</si>
  <si>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</si>
  <si>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</si>
  <si>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</si>
  <si>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</si>
  <si>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</si>
  <si>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</si>
  <si>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</si>
  <si>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</si>
  <si>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</si>
  <si>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</si>
  <si>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</si>
  <si>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</si>
  <si>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</si>
  <si>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</si>
  <si>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</si>
  <si>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</si>
  <si>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</si>
  <si>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</si>
  <si>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</si>
  <si>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</si>
  <si>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</si>
  <si>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</si>
  <si>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</si>
  <si>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</si>
  <si>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</si>
  <si>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</si>
  <si>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</si>
  <si>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</si>
  <si>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</si>
  <si>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</si>
  <si>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</si>
  <si>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</si>
  <si>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</si>
  <si>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</si>
  <si>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</si>
  <si>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</si>
  <si>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</si>
  <si>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</si>
  <si>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</si>
  <si>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</si>
  <si>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</si>
  <si>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</si>
  <si>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</si>
  <si>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</si>
  <si>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</si>
  <si>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</si>
  <si>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</si>
  <si>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</si>
  <si>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</si>
  <si>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</si>
  <si>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</si>
  <si>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</si>
  <si>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</si>
  <si>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</si>
  <si>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</si>
  <si>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</si>
  <si>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</si>
  <si>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</si>
  <si>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</si>
  <si>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</si>
  <si>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</si>
  <si>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</si>
  <si>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</si>
  <si>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</si>
  <si>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</si>
  <si>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</si>
  <si>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</si>
  <si>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</si>
  <si>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</si>
  <si>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</si>
  <si>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</si>
  <si>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</si>
  <si>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</si>
  <si>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</si>
  <si>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</si>
  <si>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</si>
  <si>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</si>
  <si>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</si>
  <si>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</si>
  <si>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</si>
  <si>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</si>
  <si>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</si>
  <si>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</si>
  <si>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</si>
  <si>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</si>
  <si>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</si>
  <si>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</si>
  <si>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</si>
  <si>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</si>
  <si>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</si>
  <si>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</si>
  <si>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</si>
  <si>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</si>
  <si>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</si>
  <si>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</si>
  <si>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</si>
  <si>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</si>
  <si>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</si>
  <si>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</si>
  <si>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</si>
  <si>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</si>
  <si>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</si>
  <si>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</si>
  <si>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</si>
  <si>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</si>
  <si>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</si>
  <si>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</si>
  <si>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</si>
  <si>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</si>
  <si>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</si>
  <si>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</si>
  <si>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</si>
  <si>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</si>
  <si>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</si>
  <si>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</si>
  <si>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</si>
  <si>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</si>
  <si>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</si>
  <si>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</si>
  <si>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</si>
  <si>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</si>
  <si>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</si>
  <si>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</si>
  <si>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</si>
  <si>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</si>
  <si>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</si>
  <si>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</si>
  <si>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</si>
  <si>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</si>
  <si>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</si>
  <si>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</si>
  <si>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</si>
  <si>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</si>
  <si>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</si>
  <si>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</si>
  <si>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</si>
  <si>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</si>
  <si>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</si>
  <si>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</si>
  <si>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</si>
  <si>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</si>
  <si>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</si>
  <si>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</si>
  <si>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</si>
  <si>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</si>
  <si>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</si>
  <si>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</si>
  <si>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</si>
  <si>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</si>
  <si>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</si>
  <si>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</si>
  <si>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</si>
  <si>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</si>
  <si>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</si>
  <si>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</si>
  <si>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</si>
  <si>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</si>
  <si>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</si>
  <si>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</si>
  <si>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</si>
  <si>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</si>
  <si>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</si>
  <si>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</si>
  <si>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</si>
  <si>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</si>
  <si>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</si>
  <si>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</si>
  <si>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</si>
  <si>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</si>
  <si>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</si>
  <si>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</si>
  <si>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</si>
  <si>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</si>
  <si>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</si>
  <si>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</si>
  <si>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</si>
  <si>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</si>
  <si>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</si>
  <si>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</si>
  <si>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</si>
  <si>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</si>
  <si>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</si>
  <si>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</si>
  <si>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</si>
  <si>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</si>
  <si>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</si>
  <si>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</si>
  <si>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</si>
  <si>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</si>
  <si>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</si>
  <si>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</si>
  <si>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</si>
  <si>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</si>
  <si>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</si>
  <si>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</si>
  <si>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</si>
  <si>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</si>
  <si>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</si>
  <si>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</si>
  <si>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</si>
  <si>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</si>
  <si>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</si>
  <si>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</si>
  <si>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</si>
  <si>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</si>
  <si>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</si>
  <si>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</si>
  <si>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</si>
  <si>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</si>
  <si>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</si>
  <si>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</si>
  <si>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</si>
  <si>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</si>
  <si>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</si>
  <si>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</si>
  <si>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</si>
  <si>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</si>
  <si>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</si>
  <si>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</si>
  <si>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</si>
  <si>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</si>
  <si>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</si>
  <si>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</si>
  <si>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</si>
  <si>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</si>
  <si>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</si>
  <si>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</si>
  <si>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</si>
  <si>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</si>
  <si>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</si>
  <si>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</si>
  <si>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</si>
  <si>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</si>
  <si>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</si>
  <si>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</si>
  <si>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</si>
  <si>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</si>
  <si>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</si>
  <si>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</si>
  <si>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</si>
  <si>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</si>
  <si>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</si>
  <si>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</si>
  <si>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</si>
  <si>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</si>
  <si>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</si>
  <si>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</si>
  <si>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</si>
  <si>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</si>
  <si>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</si>
  <si>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</si>
  <si>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</si>
  <si>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</si>
  <si>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</si>
  <si>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</si>
  <si>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</si>
  <si>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</si>
  <si>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</si>
  <si>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</si>
  <si>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</si>
  <si>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</si>
  <si>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</si>
  <si>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</si>
  <si>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</si>
  <si>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</si>
  <si>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</si>
  <si>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</si>
  <si>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</si>
  <si>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</si>
  <si>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</si>
  <si>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</si>
  <si>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</si>
  <si>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</si>
  <si>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</si>
  <si>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</si>
  <si>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</si>
  <si>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</si>
  <si>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</si>
  <si>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</si>
  <si>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</si>
  <si>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</si>
  <si>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</si>
  <si>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</si>
  <si>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</si>
  <si>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</si>
  <si>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</si>
  <si>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</si>
  <si>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</si>
  <si>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</si>
  <si>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</si>
  <si>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</si>
  <si>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</si>
  <si>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</si>
  <si>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</si>
  <si>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</si>
  <si>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</si>
  <si>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</si>
  <si>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</si>
  <si>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</si>
  <si>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</si>
  <si>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</si>
  <si>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</si>
  <si>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</si>
  <si>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</si>
  <si>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</si>
  <si>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</si>
  <si>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</si>
  <si>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</si>
  <si>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</si>
  <si>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</si>
  <si>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</si>
  <si>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</si>
  <si>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</si>
  <si>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</si>
  <si>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</si>
  <si>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</si>
  <si>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</si>
  <si>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</si>
  <si>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</si>
  <si>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</si>
  <si>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</si>
  <si>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</si>
  <si>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</si>
  <si>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</si>
  <si>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</si>
  <si>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</si>
  <si>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</si>
  <si>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</si>
  <si>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</si>
  <si>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</si>
  <si>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</si>
  <si>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</si>
  <si>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</si>
  <si>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</si>
  <si>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</si>
  <si>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</si>
  <si>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</si>
  <si>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</si>
  <si>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</si>
  <si>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</si>
  <si>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</si>
  <si>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</si>
  <si>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</si>
  <si>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</si>
  <si>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</si>
  <si>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</si>
  <si>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</si>
  <si>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</si>
  <si>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</si>
  <si>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</si>
  <si>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</si>
  <si>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</si>
  <si>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</si>
  <si>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</si>
  <si>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</si>
  <si>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</si>
  <si>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</si>
  <si>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</si>
  <si>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</si>
  <si>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</si>
  <si>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</si>
  <si>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</si>
  <si>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</si>
  <si>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</si>
  <si>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</si>
  <si>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</si>
  <si>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</si>
  <si>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</si>
  <si>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</si>
  <si>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</si>
  <si>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</si>
  <si>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</si>
  <si>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</si>
  <si>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</si>
  <si>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</si>
  <si>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</si>
  <si>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</si>
  <si>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</si>
  <si>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</si>
  <si>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</si>
  <si>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</si>
  <si>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</si>
  <si>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</si>
  <si>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</si>
  <si>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</si>
  <si>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</si>
  <si>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</si>
  <si>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</si>
  <si>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</si>
  <si>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</si>
  <si>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</si>
  <si>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</si>
  <si>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</si>
  <si>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</si>
  <si>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</si>
  <si>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</si>
  <si>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</si>
  <si>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</si>
  <si>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</si>
  <si>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</si>
  <si>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</si>
  <si>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</si>
  <si>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</si>
  <si>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</si>
  <si>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</si>
  <si>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</si>
  <si>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</si>
  <si>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</si>
  <si>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</si>
  <si>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</si>
  <si>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</si>
  <si>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</si>
  <si>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</si>
  <si>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</si>
  <si>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</si>
  <si>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</si>
  <si>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</si>
  <si>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</si>
  <si>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</si>
  <si>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</si>
  <si>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</si>
  <si>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</si>
  <si>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</si>
  <si>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</si>
  <si>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</si>
  <si>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</si>
  <si>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</si>
  <si>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</si>
  <si>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</si>
  <si>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</si>
  <si>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</si>
  <si>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</si>
  <si>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</si>
  <si>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</si>
  <si>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</si>
  <si>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</si>
  <si>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</si>
  <si>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</si>
  <si>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</si>
  <si>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</si>
  <si>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</si>
  <si>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</si>
  <si>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</si>
  <si>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</si>
  <si>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</si>
  <si>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</si>
  <si>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</si>
  <si>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</si>
  <si>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</si>
  <si>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</si>
  <si>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</si>
  <si>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</si>
  <si>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</si>
  <si>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</si>
  <si>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</si>
  <si>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</si>
  <si>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</si>
  <si>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</si>
  <si>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</si>
  <si>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</si>
  <si>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</si>
  <si>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</si>
  <si>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</si>
  <si>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</si>
  <si>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</si>
  <si>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</si>
  <si>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</si>
  <si>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</si>
  <si>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</si>
  <si>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</si>
  <si>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</si>
  <si>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</si>
  <si>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</si>
  <si>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</si>
  <si>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</si>
  <si>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</si>
  <si>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</si>
  <si>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</si>
  <si>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</si>
  <si>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</si>
  <si>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</si>
  <si>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</si>
  <si>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</si>
  <si>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</si>
  <si>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</si>
  <si>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</si>
  <si>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</si>
  <si>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</si>
  <si>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</si>
  <si>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</si>
  <si>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</si>
  <si>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</si>
  <si>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</si>
  <si>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</si>
  <si>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</si>
  <si>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</si>
  <si>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</si>
  <si>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</si>
  <si>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</si>
  <si>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</si>
  <si>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</si>
  <si>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</si>
  <si>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</si>
  <si>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</si>
  <si>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</si>
  <si>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</si>
  <si>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</si>
  <si>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</si>
  <si>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</si>
  <si>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</si>
  <si>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</si>
  <si>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</si>
  <si>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</si>
  <si>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</si>
  <si>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</si>
  <si>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</si>
  <si>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</si>
  <si>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</si>
  <si>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</si>
  <si>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</si>
  <si>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</si>
  <si>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</si>
  <si>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</si>
  <si>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</si>
  <si>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</si>
  <si>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</si>
  <si>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</si>
  <si>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</si>
  <si>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</si>
  <si>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</si>
  <si>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</si>
  <si>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</si>
  <si>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</si>
  <si>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</si>
  <si>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</si>
  <si>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</si>
  <si>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</si>
  <si>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</si>
  <si>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</si>
  <si>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</si>
  <si>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</si>
  <si>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</si>
  <si>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</si>
  <si>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</si>
  <si>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</si>
  <si>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</si>
  <si>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</si>
  <si>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</si>
  <si>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</si>
  <si>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</si>
  <si>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</si>
  <si>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</si>
  <si>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</si>
  <si>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</si>
  <si>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</si>
  <si>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</si>
  <si>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</si>
  <si>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</si>
  <si>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</si>
  <si>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</si>
  <si>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</si>
  <si>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</si>
  <si>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</si>
  <si>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</si>
  <si>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</si>
  <si>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</si>
  <si>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</si>
  <si>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</si>
  <si>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</si>
  <si>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</si>
  <si>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</si>
  <si>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</si>
  <si>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</si>
  <si>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</si>
  <si>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</si>
  <si>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</si>
  <si>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</si>
  <si>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</si>
  <si>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</si>
  <si>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</si>
  <si>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</si>
  <si>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</si>
  <si>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</si>
  <si>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</si>
  <si>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</si>
  <si>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</si>
  <si>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</si>
  <si>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</si>
  <si>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</si>
  <si>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</si>
  <si>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</si>
  <si>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</si>
  <si>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</si>
  <si>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</si>
  <si>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</si>
  <si>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</si>
  <si>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</si>
  <si>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</si>
  <si>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</si>
  <si>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</si>
  <si>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</si>
  <si>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</si>
  <si>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</si>
  <si>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</si>
  <si>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</si>
  <si>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</si>
  <si>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</si>
  <si>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</si>
  <si>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</si>
  <si>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</si>
  <si>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</si>
  <si>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</si>
  <si>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</si>
  <si>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</si>
  <si>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</si>
  <si>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</si>
  <si>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</si>
  <si>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</si>
  <si>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</si>
  <si>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</si>
  <si>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</si>
  <si>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</si>
  <si>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</si>
  <si>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</si>
  <si>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</si>
  <si>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</si>
  <si>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</si>
  <si>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</si>
  <si>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</si>
  <si>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</si>
  <si>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</si>
  <si>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</si>
  <si>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</si>
  <si>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</si>
  <si>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</si>
  <si>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</si>
  <si>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</si>
  <si>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</si>
  <si>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</si>
  <si>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</si>
  <si>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</si>
  <si>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</si>
  <si>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</si>
  <si>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</si>
  <si>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</si>
  <si>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</si>
  <si>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</si>
  <si>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</si>
  <si>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</si>
  <si>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</si>
  <si>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</si>
  <si>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</si>
  <si>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</si>
  <si>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</si>
  <si>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</si>
  <si>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</si>
  <si>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</si>
  <si>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</si>
  <si>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</si>
  <si>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</si>
  <si>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</si>
  <si>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</si>
  <si>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</si>
  <si>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</si>
  <si>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</si>
  <si>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</si>
  <si>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</si>
  <si>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</si>
  <si>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</si>
  <si>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</si>
  <si>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</si>
  <si>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</si>
  <si>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</si>
  <si>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</si>
  <si>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</si>
  <si>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</si>
  <si>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</si>
  <si>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</si>
  <si>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</si>
  <si>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</si>
  <si>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</si>
  <si>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</si>
  <si>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</si>
  <si>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</si>
  <si>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</si>
  <si>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</si>
  <si>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</si>
  <si>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</si>
  <si>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</si>
  <si>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</si>
  <si>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</si>
  <si>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</si>
  <si>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</si>
  <si>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</si>
  <si>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</si>
  <si>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</si>
  <si>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</si>
  <si>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</si>
  <si>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</si>
  <si>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</si>
  <si>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</si>
  <si>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</si>
  <si>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</si>
  <si>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</si>
  <si>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</si>
  <si>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</si>
  <si>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</si>
  <si>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</si>
  <si>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</si>
  <si>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</si>
  <si>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</si>
  <si>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</si>
  <si>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</si>
  <si>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</si>
  <si>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</si>
  <si>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</si>
  <si>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</si>
  <si>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</si>
  <si>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</si>
  <si>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</si>
  <si>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</si>
  <si>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</si>
  <si>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</si>
  <si>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</si>
  <si>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</si>
  <si>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</si>
  <si>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</si>
  <si>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</si>
  <si>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</si>
  <si>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</si>
  <si>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</si>
  <si>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</si>
  <si>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</si>
  <si>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</si>
  <si>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</si>
  <si>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</si>
  <si>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</si>
  <si>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</si>
  <si>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</si>
  <si>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</si>
  <si>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</si>
  <si>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</si>
  <si>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</si>
  <si>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</si>
  <si>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</si>
  <si>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</si>
  <si>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</si>
  <si>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</si>
  <si>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</si>
  <si>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</si>
  <si>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</si>
  <si>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</si>
  <si>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</si>
  <si>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</si>
  <si>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</si>
  <si>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</si>
  <si>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</si>
  <si>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</si>
  <si>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</si>
  <si>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</si>
  <si>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</si>
  <si>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</si>
  <si>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</si>
  <si>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</si>
  <si>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</si>
  <si>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</si>
  <si>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</si>
  <si>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</si>
  <si>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</si>
  <si>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</si>
  <si>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</si>
  <si>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</si>
  <si>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</si>
  <si>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</si>
  <si>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</si>
  <si>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</si>
  <si>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</si>
  <si>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</si>
  <si>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</si>
  <si>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</si>
  <si>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</si>
  <si>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</si>
  <si>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</si>
  <si>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</si>
  <si>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</si>
  <si>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</si>
  <si>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</si>
  <si>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</si>
  <si>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</si>
  <si>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</si>
  <si>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</si>
  <si>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</si>
  <si>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</si>
  <si>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</si>
  <si>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</si>
  <si>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</si>
  <si>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</si>
  <si>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</si>
  <si>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</si>
  <si>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</si>
  <si>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</si>
  <si>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</si>
  <si>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</si>
  <si>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</si>
  <si>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</si>
  <si>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</si>
  <si>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</si>
  <si>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</si>
  <si>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</si>
  <si>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</si>
  <si>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</si>
  <si>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</si>
  <si>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</si>
  <si>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</si>
  <si>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</si>
  <si>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</si>
  <si>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</si>
  <si>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</si>
  <si>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</si>
  <si>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</si>
  <si>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</si>
  <si>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</si>
  <si>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</si>
  <si>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</si>
  <si>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</si>
  <si>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</si>
  <si>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</si>
  <si>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</si>
  <si>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</si>
  <si>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</si>
  <si>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</si>
  <si>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</si>
  <si>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</si>
  <si>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</si>
  <si>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</si>
  <si>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</si>
  <si>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</si>
  <si>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</si>
  <si>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</si>
  <si>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</si>
  <si>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</si>
  <si>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</si>
  <si>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</si>
  <si>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</si>
  <si>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</si>
  <si>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</si>
  <si>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</si>
  <si>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</si>
  <si>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</si>
  <si>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</si>
  <si>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</si>
  <si>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</si>
  <si>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</si>
  <si>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</si>
  <si>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</si>
  <si>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</si>
  <si>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</si>
  <si>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</si>
  <si>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</si>
  <si>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</si>
  <si>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</si>
  <si>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</si>
  <si>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</si>
  <si>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</si>
  <si>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</si>
  <si>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</si>
  <si>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</si>
  <si>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</si>
  <si>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</si>
  <si>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</si>
  <si>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</si>
  <si>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</si>
  <si>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</si>
  <si>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</si>
  <si>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</si>
  <si>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</si>
  <si>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</si>
  <si>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</si>
  <si>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</si>
  <si>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</si>
  <si>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</si>
  <si>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</si>
  <si>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</si>
  <si>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</si>
  <si>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</si>
  <si>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</si>
  <si>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</si>
  <si>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</si>
  <si>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</si>
  <si>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</si>
  <si>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</si>
  <si>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</si>
  <si>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</si>
  <si>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</si>
  <si>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</si>
  <si>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</si>
  <si>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</si>
  <si>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</si>
  <si>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</si>
  <si>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</si>
  <si>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</si>
  <si>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</si>
  <si>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</si>
  <si>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</si>
  <si>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</si>
  <si>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</si>
  <si>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</si>
  <si>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</si>
  <si>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</si>
  <si>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</si>
  <si>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</si>
  <si>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</si>
  <si>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</si>
  <si>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</si>
  <si>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</si>
  <si>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</si>
  <si>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</si>
  <si>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</si>
  <si>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</si>
  <si>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</si>
  <si>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</si>
  <si>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</si>
  <si>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</si>
  <si>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</si>
  <si>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</si>
  <si>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</si>
  <si>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</si>
  <si>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</si>
  <si>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</si>
  <si>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</si>
  <si>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</si>
  <si>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</si>
  <si>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</si>
  <si>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</si>
  <si>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</si>
  <si>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</si>
  <si>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</si>
  <si>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</si>
  <si>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</si>
  <si>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</si>
  <si>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</si>
  <si>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</si>
  <si>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</si>
  <si>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</si>
  <si>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</si>
  <si>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</si>
  <si>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</si>
  <si>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</si>
  <si>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</si>
  <si>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</si>
  <si>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</si>
  <si>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</si>
  <si>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</si>
  <si>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</si>
  <si>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</si>
  <si>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</si>
  <si>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</si>
  <si>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</si>
  <si>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</si>
  <si>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</si>
  <si>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</si>
  <si>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</si>
  <si>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</si>
  <si>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</si>
  <si>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</si>
  <si>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</si>
  <si>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</si>
  <si>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</si>
  <si>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</si>
  <si>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</si>
  <si>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</si>
  <si>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</si>
  <si>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</si>
  <si>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</si>
  <si>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</si>
  <si>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</si>
  <si>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</si>
  <si>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</si>
  <si>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</si>
  <si>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</si>
  <si>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</si>
  <si>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</si>
  <si>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</si>
  <si>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</si>
  <si>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</si>
  <si>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</si>
  <si>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</si>
  <si>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</si>
  <si>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</si>
  <si>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</si>
  <si>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</si>
  <si>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</si>
  <si>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</si>
  <si>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</si>
  <si>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</si>
  <si>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</si>
  <si>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</si>
  <si>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</si>
  <si>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</si>
  <si>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</si>
  <si>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</si>
  <si>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</si>
  <si>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</si>
  <si>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</si>
  <si>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</si>
  <si>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</si>
  <si>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</si>
  <si>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</si>
  <si>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</si>
  <si>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</si>
  <si>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</si>
  <si>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</si>
  <si>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</si>
  <si>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</si>
  <si>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</si>
  <si>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</si>
  <si>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</si>
  <si>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</si>
  <si>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</si>
  <si>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</si>
  <si>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</si>
  <si>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</si>
  <si>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</si>
  <si>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</si>
  <si>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</si>
  <si>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</si>
  <si>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</si>
  <si>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</si>
  <si>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</si>
  <si>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</si>
  <si>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</si>
  <si>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</si>
  <si>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</si>
  <si>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</si>
  <si>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</si>
  <si>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</si>
  <si>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</si>
  <si>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</si>
  <si>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</si>
  <si>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</si>
  <si>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</si>
  <si>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</si>
  <si>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</si>
  <si>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</si>
  <si>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</si>
  <si>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</si>
  <si>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</si>
  <si>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</si>
  <si>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</si>
  <si>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</si>
  <si>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</si>
  <si>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</si>
  <si>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</si>
  <si>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</si>
  <si>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</si>
  <si>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</si>
  <si>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</si>
  <si>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</si>
  <si>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</si>
  <si>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</si>
  <si>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</si>
  <si>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</si>
  <si>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</si>
  <si>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</si>
  <si>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</si>
  <si>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</si>
  <si>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</si>
  <si>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</si>
  <si>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</si>
  <si>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</si>
  <si>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</si>
  <si>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</si>
  <si>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</si>
  <si>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</si>
  <si>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</si>
  <si>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</si>
  <si>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</si>
  <si>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</si>
  <si>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</si>
  <si>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</si>
  <si>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</si>
  <si>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</si>
  <si>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</si>
  <si>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</si>
  <si>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</si>
  <si>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</si>
  <si>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</si>
  <si>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</si>
  <si>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</si>
  <si>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</si>
  <si>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</si>
  <si>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</si>
  <si>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</si>
  <si>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</si>
  <si>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</si>
  <si>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</si>
  <si>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</si>
  <si>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</si>
  <si>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</si>
  <si>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</si>
  <si>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</si>
  <si>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</si>
  <si>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</si>
  <si>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</si>
  <si>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</si>
  <si>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</si>
  <si>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</si>
  <si>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</si>
  <si>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</si>
  <si>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</si>
  <si>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</si>
  <si>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</si>
  <si>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</si>
  <si>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</si>
  <si>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</si>
  <si>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</si>
  <si>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</si>
  <si>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</si>
  <si>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</si>
  <si>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</si>
  <si>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</si>
  <si>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</si>
  <si>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</si>
  <si>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</si>
  <si>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</si>
  <si>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</si>
  <si>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</si>
  <si>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</si>
  <si>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</si>
  <si>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</si>
  <si>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</si>
  <si>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</si>
  <si>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</si>
  <si>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</si>
  <si>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</si>
  <si>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</si>
  <si>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</si>
  <si>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</si>
  <si>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</si>
  <si>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</si>
  <si>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</si>
  <si>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</si>
  <si>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</si>
  <si>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</si>
  <si>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</si>
  <si>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</si>
  <si>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</si>
  <si>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</si>
  <si>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</si>
  <si>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</si>
  <si>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</si>
  <si>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</si>
  <si>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</si>
  <si>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</si>
  <si>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</si>
  <si>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</si>
  <si>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</si>
  <si>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</si>
  <si>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</si>
  <si>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</si>
  <si>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</si>
  <si>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</si>
  <si>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</si>
  <si>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</si>
  <si>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</si>
  <si>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</si>
  <si>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</si>
  <si>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</si>
  <si>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</si>
  <si>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</si>
  <si>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</si>
  <si>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</si>
  <si>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</si>
  <si>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</si>
  <si>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</si>
  <si>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</si>
  <si>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</si>
  <si>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</si>
  <si>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</si>
  <si>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</si>
  <si>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</si>
  <si>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</si>
  <si>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</si>
  <si>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</si>
  <si>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</si>
  <si>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</si>
  <si>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</si>
  <si>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</si>
  <si>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</si>
  <si>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</si>
  <si>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</si>
  <si>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</si>
  <si>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</si>
  <si>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</si>
  <si>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</si>
  <si>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</si>
  <si>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</si>
  <si>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</si>
  <si>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</si>
  <si>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</si>
  <si>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</si>
  <si>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</si>
  <si>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</si>
  <si>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</si>
  <si>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</si>
  <si>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</si>
  <si>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</si>
  <si>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</si>
  <si>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</si>
  <si>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</si>
  <si>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</si>
  <si>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</si>
  <si>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</si>
  <si>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</si>
  <si>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</si>
  <si>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</si>
  <si>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</si>
  <si>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</si>
  <si>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</si>
  <si>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</si>
  <si>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</si>
  <si>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</si>
  <si>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</si>
  <si>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</si>
  <si>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</si>
  <si>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</si>
  <si>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</si>
  <si>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</si>
  <si>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</si>
  <si>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</si>
  <si>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</si>
  <si>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</si>
  <si>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</si>
  <si>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</si>
  <si>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</si>
  <si>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</si>
  <si>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</si>
  <si>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</si>
  <si>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</si>
  <si>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</si>
  <si>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</si>
  <si>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</si>
  <si>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</si>
  <si>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</si>
  <si>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</si>
  <si>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</si>
  <si>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</si>
  <si>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</si>
  <si>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</si>
  <si>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</si>
  <si>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</si>
  <si>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</si>
  <si>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</si>
  <si>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</si>
  <si>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</si>
  <si>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</si>
  <si>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</si>
  <si>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</si>
  <si>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</si>
  <si>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</si>
  <si>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</si>
  <si>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</si>
  <si>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</si>
  <si>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</si>
  <si>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</si>
  <si>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</si>
  <si>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</si>
  <si>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</si>
  <si>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</si>
  <si>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</si>
  <si>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</si>
  <si>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</si>
  <si>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</si>
  <si>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</si>
  <si>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</si>
  <si>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</si>
  <si>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</si>
  <si>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</si>
  <si>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</si>
  <si>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</si>
  <si>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</si>
  <si>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</si>
  <si>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</si>
  <si>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</si>
  <si>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</si>
  <si>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</si>
  <si>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</si>
  <si>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</si>
  <si>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</si>
  <si>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</si>
  <si>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</si>
  <si>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</si>
  <si>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</si>
  <si>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</si>
  <si>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</si>
  <si>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</si>
  <si>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</si>
  <si>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</si>
  <si>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</si>
  <si>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</si>
  <si>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</si>
  <si>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</si>
  <si>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</si>
  <si>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</si>
  <si>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</si>
  <si>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</si>
  <si>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</si>
  <si>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</si>
  <si>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</si>
  <si>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</si>
  <si>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</si>
  <si>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</si>
  <si>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</si>
  <si>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</si>
  <si>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</si>
  <si>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</si>
  <si>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</si>
  <si>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</si>
  <si>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</si>
  <si>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</si>
  <si>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</si>
  <si>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</si>
  <si>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</si>
  <si>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</si>
  <si>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</si>
  <si>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</si>
  <si>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</si>
  <si>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</si>
  <si>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</si>
  <si>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</si>
  <si>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</si>
  <si>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</si>
  <si>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</si>
  <si>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</si>
  <si>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</si>
  <si>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</si>
  <si>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</si>
  <si>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</si>
  <si>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</si>
  <si>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</si>
  <si>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</si>
  <si>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</si>
  <si>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</si>
  <si>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</si>
  <si>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</si>
  <si>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</si>
  <si>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</si>
  <si>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</si>
  <si>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</si>
  <si>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</si>
  <si>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</si>
  <si>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</si>
  <si>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</si>
  <si>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</si>
  <si>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</si>
  <si>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</si>
  <si>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</si>
  <si>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</si>
  <si>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</si>
  <si>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</si>
  <si>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</si>
  <si>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</si>
  <si>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</si>
  <si>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</si>
  <si>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</si>
  <si>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</si>
  <si>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</si>
  <si>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</si>
  <si>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</si>
  <si>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</si>
  <si>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</si>
  <si>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</si>
  <si>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</si>
  <si>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</si>
  <si>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</si>
  <si>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</si>
  <si>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</si>
  <si>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</si>
  <si>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</si>
  <si>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</si>
  <si>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</si>
  <si>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</si>
  <si>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</si>
  <si>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</si>
  <si>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</si>
  <si>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</si>
  <si>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</si>
  <si>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</si>
  <si>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</si>
  <si>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</si>
  <si>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</si>
  <si>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</si>
  <si>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</si>
  <si>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</si>
  <si>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</si>
  <si>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</si>
  <si>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</si>
  <si>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</si>
  <si>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</si>
  <si>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</si>
  <si>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</si>
  <si>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</si>
  <si>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</si>
  <si>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</si>
  <si>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</si>
  <si>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</si>
  <si>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</si>
  <si>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</si>
  <si>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</si>
  <si>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</si>
  <si>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</si>
  <si>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</si>
  <si>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</si>
  <si>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</si>
  <si>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</si>
  <si>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</si>
  <si>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</si>
  <si>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</si>
  <si>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</si>
  <si>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</si>
  <si>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</si>
  <si>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</si>
  <si>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</si>
  <si>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</si>
  <si>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</si>
  <si>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</si>
  <si>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</si>
  <si>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</si>
  <si>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</si>
  <si>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</si>
  <si>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</si>
  <si>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</si>
  <si>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</si>
  <si>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</si>
  <si>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</si>
  <si>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</si>
  <si>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</si>
  <si>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</si>
  <si>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</si>
  <si>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</si>
  <si>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</si>
  <si>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</si>
  <si>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</si>
  <si>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</si>
  <si>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</si>
  <si>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</si>
  <si>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</si>
  <si>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</si>
  <si>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</si>
  <si>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</si>
  <si>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</si>
  <si>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</si>
  <si>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</si>
  <si>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</si>
  <si>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</si>
  <si>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</si>
  <si>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</si>
  <si>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</si>
  <si>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</si>
  <si>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</si>
  <si>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</si>
  <si>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</si>
  <si>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</si>
  <si>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</si>
  <si>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</si>
  <si>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</si>
  <si>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</si>
  <si>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</si>
  <si>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</si>
  <si>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</si>
  <si>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</si>
  <si>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</si>
  <si>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</si>
  <si>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</si>
  <si>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</si>
  <si>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</si>
  <si>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</si>
  <si>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</si>
  <si>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</si>
  <si>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</si>
  <si>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</si>
  <si>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</si>
  <si>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</si>
  <si>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</si>
  <si>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</si>
  <si>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</si>
  <si>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</si>
  <si>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</si>
  <si>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</si>
  <si>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</si>
  <si>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</si>
  <si>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</si>
  <si>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</si>
  <si>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</si>
  <si>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</si>
  <si>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</si>
  <si>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</si>
  <si>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</si>
  <si>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</si>
  <si>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</si>
  <si>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</si>
  <si>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</si>
  <si>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</si>
  <si>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</si>
  <si>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</si>
  <si>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</si>
  <si>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</si>
  <si>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</si>
  <si>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</si>
  <si>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</si>
  <si>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</si>
  <si>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</si>
  <si>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</si>
  <si>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</si>
  <si>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</si>
  <si>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</si>
  <si>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</si>
  <si>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</si>
  <si>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</si>
  <si>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</si>
  <si>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</si>
  <si>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</si>
  <si>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</si>
  <si>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</si>
  <si>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</si>
  <si>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</si>
  <si>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</si>
  <si>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</si>
  <si>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</si>
  <si>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</si>
  <si>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</si>
  <si>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</si>
  <si>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</si>
  <si>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</si>
  <si>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</si>
  <si>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</si>
  <si>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</si>
  <si>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</si>
  <si>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</si>
  <si>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</si>
  <si>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</si>
  <si>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</si>
  <si>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</si>
  <si>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</si>
  <si>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</si>
  <si>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</si>
  <si>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</si>
  <si>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</si>
  <si>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</si>
  <si>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</si>
  <si>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</si>
  <si>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</si>
  <si>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</si>
  <si>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</si>
  <si>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</si>
  <si>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</si>
  <si>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</si>
  <si>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</si>
  <si>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</si>
  <si>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</si>
  <si>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</si>
  <si>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</si>
  <si>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</si>
  <si>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</si>
  <si>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</si>
  <si>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</si>
  <si>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</si>
  <si>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</si>
  <si>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</si>
  <si>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</si>
  <si>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</si>
  <si>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</si>
  <si>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</si>
  <si>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</si>
  <si>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</si>
  <si>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</si>
  <si>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</si>
  <si>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</si>
  <si>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</si>
  <si>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</si>
  <si>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</si>
  <si>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</si>
  <si>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</si>
  <si>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</si>
  <si>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</si>
  <si>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</si>
  <si>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</si>
  <si>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</si>
  <si>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</si>
  <si>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</si>
  <si>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</si>
  <si>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</si>
  <si>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</si>
  <si>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</si>
  <si>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</si>
  <si>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</si>
  <si>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</si>
  <si>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</si>
  <si>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</si>
  <si>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</si>
  <si>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</si>
  <si>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</si>
  <si>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</si>
  <si>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</si>
  <si>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</si>
  <si>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</si>
  <si>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</si>
  <si>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</si>
  <si>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</si>
  <si>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</si>
  <si>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</si>
  <si>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</si>
  <si>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</si>
  <si>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</si>
  <si>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</si>
  <si>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</si>
  <si>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</si>
  <si>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</si>
  <si>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</si>
  <si>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</si>
  <si>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</si>
  <si>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</si>
  <si>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</si>
  <si>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</si>
  <si>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</si>
  <si>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</si>
  <si>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</si>
  <si>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</si>
  <si>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</si>
  <si>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</si>
  <si>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</si>
  <si>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</si>
  <si>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</si>
  <si>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</si>
  <si>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</si>
  <si>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</si>
  <si>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</si>
  <si>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</si>
  <si>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</si>
  <si>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</si>
  <si>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</si>
  <si>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</si>
  <si>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</si>
  <si>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</si>
  <si>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</si>
  <si>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</si>
  <si>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</si>
  <si>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</si>
  <si>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</si>
  <si>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</si>
  <si>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</si>
  <si>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</si>
  <si>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</si>
  <si>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</si>
  <si>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</si>
  <si>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</si>
  <si>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</si>
  <si>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</si>
  <si>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</si>
  <si>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</si>
  <si>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</si>
  <si>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</si>
  <si>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</si>
  <si>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</si>
  <si>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</si>
  <si>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</si>
  <si>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</si>
  <si>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</si>
  <si>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</si>
  <si>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</si>
  <si>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</si>
  <si>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</si>
  <si>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</si>
  <si>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</si>
  <si>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</si>
  <si>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</si>
  <si>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</si>
  <si>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</si>
  <si>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</si>
  <si>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</si>
  <si>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</si>
  <si>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</si>
  <si>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</si>
  <si>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</si>
  <si>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</si>
  <si>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</si>
  <si>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</si>
  <si>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</si>
  <si>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</si>
  <si>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</si>
  <si>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</si>
  <si>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</si>
  <si>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</si>
  <si>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</si>
  <si>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</si>
  <si>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</si>
  <si>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</si>
  <si>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</si>
  <si>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</si>
  <si>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</si>
  <si>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</si>
  <si>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</si>
  <si>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</si>
  <si>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</si>
  <si>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</si>
  <si>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</si>
  <si>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</si>
  <si>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</si>
  <si>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</si>
  <si>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</si>
  <si>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</si>
  <si>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</si>
  <si>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</si>
  <si>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</si>
  <si>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</si>
  <si>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</si>
  <si>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</si>
  <si>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</si>
  <si>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</si>
  <si>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</si>
  <si>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</si>
  <si>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</si>
  <si>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</si>
  <si>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</si>
  <si>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</si>
  <si>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</si>
  <si>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</si>
  <si>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</si>
  <si>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</si>
  <si>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</si>
  <si>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</si>
  <si>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</si>
  <si>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</si>
  <si>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</si>
  <si>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</si>
  <si>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</si>
  <si>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</si>
  <si>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</si>
  <si>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</si>
  <si>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</si>
  <si>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</si>
  <si>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</si>
  <si>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</si>
  <si>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</si>
  <si>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</si>
  <si>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</si>
  <si>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</si>
  <si>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</si>
  <si>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</si>
  <si>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</si>
  <si>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</si>
  <si>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</si>
  <si>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</si>
  <si>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</si>
  <si>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</si>
  <si>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</si>
  <si>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</si>
  <si>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</si>
  <si>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</si>
  <si>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</si>
  <si>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</si>
  <si>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</si>
  <si>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</si>
  <si>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</si>
  <si>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</si>
  <si>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</si>
  <si>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</si>
  <si>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</si>
  <si>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</si>
  <si>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</si>
  <si>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</si>
  <si>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</si>
  <si>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</si>
  <si>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</si>
  <si>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</si>
  <si>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</si>
  <si>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</si>
  <si>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</si>
  <si>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</si>
  <si>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</si>
  <si>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</si>
  <si>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</si>
  <si>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</si>
  <si>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</si>
  <si>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</si>
  <si>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</si>
  <si>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</si>
  <si>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</si>
  <si>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</si>
  <si>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</si>
  <si>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</si>
  <si>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</si>
  <si>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</si>
  <si>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</si>
  <si>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</si>
  <si>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</si>
  <si>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</si>
  <si>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</si>
  <si>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</si>
  <si>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</si>
  <si>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</si>
  <si>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</si>
  <si>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</si>
  <si>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</si>
  <si>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</si>
  <si>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</si>
  <si>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</si>
  <si>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</si>
  <si>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</si>
  <si>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</si>
  <si>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</si>
  <si>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</si>
  <si>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</si>
  <si>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</si>
  <si>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</si>
  <si>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</si>
  <si>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</si>
  <si>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</si>
  <si>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</si>
  <si>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</si>
  <si>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</si>
  <si>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</si>
  <si>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</si>
  <si>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</si>
  <si>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</si>
  <si>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</si>
  <si>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</si>
  <si>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</si>
  <si>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</si>
  <si>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</si>
  <si>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</si>
  <si>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</si>
  <si>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</si>
  <si>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</si>
  <si>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</si>
  <si>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</si>
  <si>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</si>
  <si>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</si>
  <si>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</si>
  <si>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</si>
  <si>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</si>
  <si>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</si>
  <si>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</si>
  <si>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</si>
  <si>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</si>
  <si>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</si>
  <si>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</si>
  <si>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</si>
  <si>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</si>
  <si>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</si>
  <si>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</si>
  <si>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</si>
  <si>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</si>
  <si>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</si>
  <si>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</si>
  <si>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</si>
  <si>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</si>
  <si>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</si>
  <si>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</si>
  <si>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</si>
  <si>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</si>
  <si>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</si>
  <si>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</si>
  <si>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</si>
  <si>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</si>
  <si>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</si>
  <si>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</si>
  <si>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</si>
  <si>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</si>
  <si>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</si>
  <si>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</si>
  <si>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</si>
  <si>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</si>
  <si>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</si>
  <si>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</si>
  <si>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</si>
  <si>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</si>
  <si>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</si>
  <si>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</si>
  <si>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</si>
  <si>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</si>
  <si>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</si>
  <si>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</si>
  <si>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</si>
  <si>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</si>
  <si>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</si>
  <si>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</si>
  <si>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</si>
  <si>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</si>
  <si>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</si>
  <si>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</si>
  <si>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</si>
  <si>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</si>
  <si>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</si>
  <si>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</si>
  <si>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</si>
  <si>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</si>
  <si>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</si>
  <si>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</si>
  <si>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</si>
  <si>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</si>
  <si>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</si>
  <si>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</si>
  <si>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</si>
  <si>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</si>
  <si>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</si>
  <si>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</si>
  <si>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</si>
  <si>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</si>
  <si>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</si>
  <si>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</si>
  <si>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</si>
  <si>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</si>
  <si>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</si>
  <si>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</si>
  <si>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</si>
  <si>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</si>
  <si>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</si>
  <si>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</si>
  <si>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</si>
  <si>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</si>
  <si>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</si>
  <si>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</si>
  <si>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</si>
  <si>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</si>
  <si>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</si>
  <si>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</si>
  <si>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</si>
  <si>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</si>
  <si>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</si>
  <si>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</si>
  <si>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</si>
  <si>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</si>
  <si>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</si>
  <si>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</si>
  <si>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</si>
  <si>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</si>
  <si>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</si>
  <si>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</si>
  <si>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</si>
  <si>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</si>
  <si>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</si>
  <si>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</si>
  <si>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</si>
  <si>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</si>
  <si>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</si>
  <si>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</si>
  <si>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</si>
  <si>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</si>
  <si>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</si>
  <si>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</si>
  <si>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</si>
  <si>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</si>
  <si>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</si>
  <si>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</si>
  <si>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</si>
  <si>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</si>
  <si>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</si>
  <si>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</si>
  <si>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</si>
  <si>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</si>
  <si>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</si>
  <si>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</si>
  <si>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</si>
  <si>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</si>
  <si>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</si>
  <si>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</si>
  <si>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</si>
  <si>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</si>
  <si>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</si>
  <si>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</si>
  <si>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</si>
  <si>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</si>
  <si>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</si>
  <si>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</si>
  <si>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</si>
  <si>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</si>
  <si>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</si>
  <si>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</si>
  <si>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</si>
  <si>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</si>
  <si>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</si>
  <si>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</si>
  <si>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</si>
  <si>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</si>
  <si>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</si>
  <si>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</si>
  <si>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</si>
  <si>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</si>
  <si>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</si>
  <si>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</si>
  <si>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</si>
  <si>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</si>
  <si>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</si>
  <si>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</si>
  <si>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</si>
  <si>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</si>
  <si>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</si>
  <si>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</si>
  <si>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</si>
  <si>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</si>
  <si>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</si>
  <si>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</si>
  <si>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</si>
  <si>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</si>
  <si>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</si>
  <si>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</si>
  <si>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</si>
  <si>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</si>
  <si>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</si>
  <si>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</si>
  <si>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</si>
  <si>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</si>
  <si>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</si>
  <si>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</si>
  <si>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</si>
  <si>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</si>
  <si>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</si>
  <si>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</si>
  <si>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</si>
  <si>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</si>
  <si>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</si>
  <si>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</si>
  <si>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</si>
  <si>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</si>
  <si>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</si>
  <si>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</si>
  <si>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</si>
  <si>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</si>
  <si>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</si>
  <si>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</si>
  <si>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</si>
  <si>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</si>
  <si>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</si>
  <si>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</si>
  <si>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</si>
  <si>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</si>
  <si>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</si>
  <si>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</si>
  <si>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</si>
  <si>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</si>
  <si>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</si>
  <si>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</si>
  <si>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</si>
  <si>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</si>
  <si>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</si>
  <si>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</si>
  <si>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</si>
  <si>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</si>
  <si>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</si>
  <si>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</si>
  <si>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</si>
  <si>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</si>
  <si>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</si>
  <si>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</si>
  <si>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</si>
  <si>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</si>
  <si>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</si>
  <si>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</si>
  <si>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</si>
  <si>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</si>
  <si>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</si>
  <si>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</si>
  <si>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</si>
  <si>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</si>
  <si>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</si>
  <si>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</si>
  <si>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</si>
  <si>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</si>
  <si>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</si>
  <si>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</si>
  <si>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</si>
  <si>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</si>
  <si>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</si>
  <si>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</si>
  <si>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</si>
  <si>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</si>
  <si>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</si>
  <si>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</si>
  <si>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</si>
  <si>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</si>
  <si>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</si>
  <si>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</si>
  <si>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</si>
  <si>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</si>
  <si>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</si>
  <si>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</si>
  <si>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</si>
  <si>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</si>
  <si>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</si>
  <si>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</si>
  <si>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</si>
  <si>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</si>
  <si>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</si>
  <si>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</si>
  <si>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</si>
  <si>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</si>
  <si>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</si>
  <si>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</si>
  <si>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</si>
  <si>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</si>
  <si>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</si>
  <si>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</si>
  <si>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</si>
  <si>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</si>
  <si>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</si>
  <si>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</si>
  <si>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</si>
  <si>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</si>
  <si>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</si>
  <si>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</si>
  <si>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</si>
  <si>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</si>
  <si>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</si>
  <si>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</si>
  <si>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</si>
  <si>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</si>
  <si>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</si>
  <si>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</si>
  <si>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</si>
  <si>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</si>
  <si>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</si>
  <si>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</si>
  <si>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</si>
  <si>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</si>
  <si>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</si>
  <si>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</si>
  <si>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</si>
  <si>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</si>
  <si>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</si>
  <si>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</si>
  <si>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</si>
  <si>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</si>
  <si>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</si>
  <si>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</si>
  <si>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</si>
  <si>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</si>
  <si>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</si>
  <si>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</si>
  <si>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</si>
  <si>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</si>
  <si>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</si>
  <si>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</si>
  <si>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</si>
  <si>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</si>
  <si>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</si>
  <si>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</si>
  <si>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</si>
  <si>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</si>
  <si>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</si>
  <si>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</si>
  <si>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</si>
  <si>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</si>
  <si>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</si>
  <si>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</si>
  <si>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</si>
  <si>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</si>
  <si>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</si>
  <si>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</si>
  <si>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</si>
  <si>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</si>
  <si>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</si>
  <si>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</si>
  <si>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</si>
  <si>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</si>
  <si>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</si>
  <si>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</si>
  <si>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</si>
  <si>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</si>
  <si>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</si>
  <si>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</si>
  <si>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</si>
  <si>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</si>
  <si>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</si>
  <si>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</si>
  <si>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</si>
  <si>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</si>
  <si>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</si>
  <si>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</si>
  <si>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</si>
  <si>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</si>
  <si>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</si>
  <si>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</si>
  <si>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</si>
  <si>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</si>
  <si>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</si>
  <si>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</si>
  <si>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</si>
  <si>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</si>
  <si>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</si>
  <si>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</si>
  <si>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</si>
  <si>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</si>
  <si>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</si>
  <si>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</si>
  <si>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</si>
  <si>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</si>
  <si>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</si>
  <si>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</si>
  <si>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</si>
  <si>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</si>
  <si>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</si>
  <si>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</si>
  <si>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</si>
  <si>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</si>
  <si>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</si>
  <si>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</si>
  <si>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</si>
  <si>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</si>
  <si>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</si>
  <si>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</si>
  <si>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</si>
  <si>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</si>
  <si>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</si>
  <si>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</si>
  <si>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</si>
  <si>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</si>
  <si>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</si>
  <si>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</si>
  <si>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</si>
  <si>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</si>
  <si>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</si>
  <si>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</si>
  <si>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</si>
  <si>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</si>
  <si>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</si>
  <si>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</si>
  <si>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</si>
  <si>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</si>
  <si>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</si>
  <si>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</si>
  <si>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</si>
  <si>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</si>
  <si>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</si>
  <si>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</si>
  <si>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</si>
  <si>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</si>
  <si>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</si>
  <si>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</si>
  <si>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</si>
  <si>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</si>
  <si>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</si>
  <si>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</si>
  <si>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</si>
  <si>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</si>
  <si>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</si>
  <si>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</si>
  <si>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</si>
  <si>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</si>
  <si>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</si>
  <si>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</si>
  <si>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</si>
  <si>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</si>
  <si>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</si>
  <si>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</si>
  <si>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</si>
  <si>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</si>
  <si>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</si>
  <si>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</si>
  <si>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</si>
  <si>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</si>
  <si>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</si>
  <si>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</si>
  <si>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</si>
  <si>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</si>
  <si>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</si>
  <si>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</si>
  <si>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</si>
  <si>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</si>
  <si>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</si>
  <si>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</si>
  <si>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</si>
  <si>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</si>
  <si>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</si>
  <si>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</si>
  <si>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</si>
  <si>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</si>
  <si>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</si>
  <si>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</si>
  <si>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</si>
  <si>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</si>
  <si>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</si>
  <si>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</si>
  <si>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</si>
  <si>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</si>
  <si>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</si>
  <si>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</si>
  <si>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</si>
  <si>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</si>
  <si>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</si>
  <si>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</si>
  <si>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</si>
  <si>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</si>
  <si>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</si>
  <si>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</si>
  <si>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</si>
  <si>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</si>
  <si>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</si>
  <si>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</si>
  <si>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</si>
  <si>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</si>
  <si>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</si>
  <si>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</si>
  <si>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</si>
  <si>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</si>
  <si>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</si>
  <si>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</si>
  <si>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</si>
  <si>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</si>
  <si>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</si>
  <si>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</si>
  <si>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</si>
  <si>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</si>
  <si>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</si>
  <si>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</si>
  <si>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</si>
  <si>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</si>
  <si>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</si>
  <si>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</si>
  <si>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</si>
  <si>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</si>
  <si>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</si>
  <si>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</si>
  <si>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</si>
  <si>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</si>
  <si>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</si>
  <si>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</si>
  <si>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</si>
  <si>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</si>
  <si>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</si>
  <si>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</si>
  <si>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</si>
  <si>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</si>
  <si>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</si>
  <si>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</si>
  <si>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</si>
  <si>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</si>
  <si>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</si>
  <si>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</si>
  <si>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</si>
  <si>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</si>
  <si>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</si>
  <si>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</si>
  <si>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</si>
  <si>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</si>
  <si>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</si>
  <si>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</si>
  <si>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</si>
  <si>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</si>
  <si>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</si>
  <si>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</si>
  <si>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</si>
  <si>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</si>
  <si>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</si>
  <si>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</si>
  <si>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</si>
  <si>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</si>
  <si>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</si>
  <si>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</si>
  <si>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</si>
  <si>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</si>
  <si>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</si>
  <si>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</si>
  <si>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</si>
  <si>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</si>
  <si>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</si>
  <si>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</si>
  <si>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</si>
  <si>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</si>
  <si>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</si>
  <si>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</si>
  <si>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</si>
  <si>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</si>
  <si>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</si>
  <si>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</si>
  <si>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</si>
  <si>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</si>
  <si>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</si>
  <si>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</si>
  <si>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</si>
  <si>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</si>
  <si>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</si>
  <si>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</si>
  <si>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</si>
  <si>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</si>
  <si>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</si>
  <si>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</si>
  <si>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</si>
  <si>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</si>
  <si>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</si>
  <si>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</si>
  <si>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</si>
  <si>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</si>
  <si>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</si>
  <si>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</si>
  <si>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</si>
  <si>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</si>
  <si>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</si>
  <si>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</si>
  <si>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</si>
  <si>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</si>
  <si>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</si>
  <si>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</si>
  <si>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</si>
  <si>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</si>
  <si>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</si>
  <si>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</si>
  <si>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</si>
  <si>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</si>
  <si>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</si>
  <si>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</si>
  <si>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</si>
  <si>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</si>
  <si>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</si>
  <si>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</si>
  <si>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</si>
  <si>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</si>
  <si>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</si>
  <si>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</si>
  <si>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</si>
  <si>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</si>
  <si>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</si>
  <si>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</si>
  <si>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</si>
  <si>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</si>
  <si>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</si>
  <si>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</si>
  <si>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</si>
  <si>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</si>
  <si>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</si>
  <si>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</si>
  <si>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</si>
  <si>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</si>
  <si>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</si>
  <si>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</si>
  <si>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</si>
  <si>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</si>
  <si>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</si>
  <si>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</si>
  <si>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</si>
  <si>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</si>
  <si>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</si>
  <si>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</si>
  <si>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</si>
  <si>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</si>
  <si>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</si>
  <si>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</si>
  <si>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</si>
  <si>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</si>
  <si>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</si>
  <si>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</si>
  <si>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</si>
  <si>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</si>
  <si>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</si>
  <si>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</si>
  <si>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</si>
  <si>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</si>
  <si>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</si>
  <si>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</si>
  <si>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</si>
  <si>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</si>
  <si>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</si>
  <si>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</si>
  <si>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</si>
  <si>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</si>
  <si>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</si>
  <si>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</si>
  <si>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</si>
  <si>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</si>
  <si>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</si>
  <si>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</si>
  <si>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</si>
  <si>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</si>
  <si>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</si>
  <si>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</si>
  <si>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</si>
  <si>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</si>
  <si>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</si>
  <si>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</si>
  <si>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</si>
  <si>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</si>
  <si>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</si>
  <si>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</si>
  <si>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</si>
  <si>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</si>
  <si>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</si>
  <si>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</si>
  <si>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</si>
  <si>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</si>
  <si>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</si>
  <si>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</si>
  <si>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</si>
  <si>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</si>
  <si>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</si>
  <si>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</si>
  <si>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</si>
  <si>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</si>
  <si>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</si>
  <si>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</si>
  <si>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</si>
  <si>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</si>
  <si>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</si>
  <si>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</si>
  <si>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</si>
  <si>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</si>
  <si>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</si>
  <si>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</si>
  <si>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</si>
  <si>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</si>
  <si>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</si>
  <si>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</si>
  <si>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</si>
  <si>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</si>
  <si>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</si>
  <si>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</si>
  <si>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</si>
  <si>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</si>
  <si>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</si>
  <si>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</si>
  <si>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</si>
  <si>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</si>
  <si>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</si>
  <si>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</si>
  <si>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</si>
  <si>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</si>
  <si>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</si>
  <si>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</si>
  <si>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</si>
  <si>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</si>
  <si>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</si>
  <si>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</si>
  <si>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</si>
  <si>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</si>
  <si>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</si>
  <si>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</si>
  <si>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</si>
  <si>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</si>
  <si>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</si>
  <si>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</si>
  <si>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</si>
  <si>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</si>
  <si>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</si>
  <si>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</si>
  <si>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</si>
  <si>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</si>
  <si>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</si>
  <si>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</si>
  <si>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</si>
  <si>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</si>
  <si>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</si>
  <si>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</si>
  <si>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</si>
  <si>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</si>
  <si>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</si>
  <si>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</si>
  <si>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</si>
  <si>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</si>
  <si>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</si>
  <si>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</si>
  <si>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</si>
  <si>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</si>
  <si>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</si>
  <si>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</si>
  <si>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</si>
  <si>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</si>
  <si>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</si>
  <si>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</si>
  <si>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</si>
  <si>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</si>
  <si>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</si>
  <si>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</si>
  <si>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</si>
  <si>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</si>
  <si>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</si>
  <si>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</si>
  <si>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</si>
  <si>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</si>
  <si>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</si>
  <si>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</si>
  <si>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</si>
  <si>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</si>
  <si>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</si>
  <si>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</si>
  <si>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</si>
  <si>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</si>
  <si>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</si>
  <si>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</si>
  <si>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</si>
  <si>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</si>
  <si>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</si>
  <si>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</si>
  <si>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</si>
  <si>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</si>
  <si>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</si>
  <si>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</si>
  <si>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</si>
  <si>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</si>
  <si>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</si>
  <si>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</si>
  <si>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</si>
  <si>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</si>
  <si>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</si>
  <si>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</si>
  <si>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</si>
  <si>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</si>
  <si>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</si>
  <si>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</si>
  <si>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</si>
  <si>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</si>
  <si>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</si>
  <si>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</si>
  <si>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</si>
  <si>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</si>
  <si>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</si>
  <si>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</si>
  <si>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</si>
  <si>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</si>
  <si>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</si>
  <si>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</si>
  <si>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</si>
  <si>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</si>
  <si>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</si>
  <si>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</si>
  <si>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</si>
  <si>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</si>
  <si>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</si>
  <si>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</si>
  <si>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</si>
  <si>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</si>
  <si>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</si>
  <si>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</si>
  <si>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</si>
  <si>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</si>
  <si>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</si>
  <si>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</si>
  <si>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</si>
  <si>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</si>
  <si>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</si>
  <si>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</si>
  <si>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</si>
  <si>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</si>
  <si>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</si>
  <si>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</si>
  <si>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</si>
  <si>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</si>
  <si>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</si>
  <si>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</si>
  <si>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</si>
  <si>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</si>
  <si>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</si>
  <si>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</si>
  <si>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</si>
  <si>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</si>
  <si>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</si>
  <si>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</si>
  <si>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</si>
  <si>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</si>
  <si>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</si>
  <si>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</si>
  <si>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</si>
  <si>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</si>
  <si>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</si>
  <si>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</si>
  <si>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</si>
  <si>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</si>
  <si>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</si>
  <si>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</si>
  <si>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</si>
  <si>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</si>
  <si>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</si>
  <si>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</si>
  <si>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</si>
  <si>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</si>
  <si>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</si>
  <si>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</si>
  <si>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</si>
  <si>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</si>
  <si>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</si>
  <si>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</si>
  <si>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</si>
  <si>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</si>
  <si>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</si>
  <si>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</si>
  <si>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</si>
  <si>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</si>
  <si>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</si>
  <si>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</si>
  <si>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</si>
  <si>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</si>
  <si>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</si>
  <si>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</si>
  <si>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</si>
  <si>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</si>
  <si>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</si>
  <si>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</si>
  <si>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</si>
  <si>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</si>
  <si>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</si>
  <si>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</si>
  <si>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</si>
  <si>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</si>
  <si>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</si>
  <si>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</si>
  <si>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</si>
  <si>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</si>
  <si>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</si>
  <si>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</si>
  <si>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</si>
  <si>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</si>
  <si>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</si>
  <si>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</si>
  <si>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</si>
  <si>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</si>
  <si>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</si>
  <si>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</si>
  <si>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</si>
  <si>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</si>
  <si>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</si>
  <si>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</si>
  <si>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</si>
  <si>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</si>
  <si>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</si>
  <si>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</si>
  <si>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</si>
  <si>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</si>
  <si>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</si>
  <si>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</si>
  <si>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</si>
  <si>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</si>
  <si>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</si>
  <si>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</si>
  <si>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</si>
  <si>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</si>
  <si>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</si>
  <si>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</si>
  <si>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</si>
  <si>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</si>
  <si>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</si>
  <si>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</si>
  <si>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</si>
  <si>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</si>
  <si>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</si>
  <si>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</si>
  <si>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</si>
  <si>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</si>
  <si>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</si>
  <si>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</si>
  <si>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</si>
  <si>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</si>
  <si>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</si>
  <si>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</si>
  <si>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</si>
  <si>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</si>
  <si>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</si>
  <si>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</si>
  <si>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</si>
  <si>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</si>
  <si>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</si>
  <si>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</si>
  <si>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</si>
  <si>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</si>
  <si>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</si>
  <si>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</si>
  <si>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</si>
  <si>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</si>
  <si>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</si>
  <si>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</si>
  <si>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</si>
  <si>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</si>
  <si>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</si>
  <si>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</si>
  <si>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</si>
  <si>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</si>
  <si>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</si>
  <si>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</si>
  <si>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</si>
  <si>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</si>
  <si>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</si>
  <si>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</si>
  <si>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</si>
  <si>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</si>
  <si>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</si>
  <si>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</si>
  <si>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</si>
  <si>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</si>
  <si>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</si>
  <si>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</si>
  <si>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</si>
  <si>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</si>
  <si>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</si>
  <si>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</si>
  <si>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</si>
  <si>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</si>
  <si>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</si>
  <si>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</si>
  <si>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</si>
  <si>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</si>
  <si>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</si>
  <si>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</si>
  <si>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</si>
  <si>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</si>
  <si>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</si>
  <si>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</si>
  <si>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</si>
  <si>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</si>
  <si>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</si>
  <si>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</si>
  <si>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</si>
  <si>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</si>
  <si>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</si>
  <si>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</si>
  <si>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</si>
  <si>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</si>
  <si>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</si>
  <si>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</si>
  <si>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</si>
  <si>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</si>
  <si>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</si>
  <si>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</si>
  <si>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</si>
  <si>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</si>
  <si>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</si>
  <si>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</si>
  <si>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</si>
  <si>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</si>
  <si>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</si>
  <si>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</si>
  <si>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</si>
  <si>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</si>
  <si>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</si>
  <si>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</si>
  <si>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</si>
  <si>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</si>
  <si>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</si>
  <si>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</si>
  <si>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</si>
  <si>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</si>
  <si>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</si>
  <si>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</si>
  <si>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</si>
  <si>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</si>
  <si>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</si>
  <si>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</si>
  <si>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</si>
  <si>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</si>
  <si>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</si>
  <si>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</si>
  <si>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</si>
  <si>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</si>
  <si>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</si>
  <si>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</si>
  <si>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</si>
  <si>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</si>
  <si>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</si>
  <si>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</si>
  <si>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</si>
  <si>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</si>
  <si>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</si>
  <si>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</si>
  <si>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</si>
  <si>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</si>
  <si>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</si>
  <si>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</si>
  <si>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</si>
  <si>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</si>
  <si>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</si>
  <si>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</si>
  <si>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</si>
  <si>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</si>
  <si>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</si>
  <si>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</si>
  <si>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</si>
  <si>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</si>
  <si>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</si>
  <si>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</si>
  <si>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</si>
  <si>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</si>
  <si>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</si>
  <si>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</si>
  <si>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</si>
  <si>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</si>
  <si>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</si>
  <si>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</si>
  <si>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</si>
  <si>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</si>
  <si>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</si>
  <si>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</si>
  <si>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</si>
  <si>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</si>
  <si>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</si>
  <si>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</si>
  <si>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</si>
  <si>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</si>
  <si>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</si>
  <si>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</si>
  <si>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</si>
  <si>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</si>
  <si>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</si>
  <si>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</si>
  <si>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</si>
  <si>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</si>
  <si>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</si>
  <si>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</si>
  <si>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</si>
  <si>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</si>
  <si>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</si>
  <si>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</si>
  <si>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</si>
  <si>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</si>
  <si>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</si>
  <si>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</si>
  <si>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</si>
  <si>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</si>
  <si>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</si>
  <si>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</si>
  <si>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</si>
  <si>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</si>
  <si>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</si>
  <si>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</si>
  <si>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</si>
  <si>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</si>
  <si>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</si>
  <si>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</si>
  <si>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</si>
  <si>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</si>
  <si>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</si>
  <si>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</si>
  <si>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</si>
  <si>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</si>
  <si>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</si>
  <si>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</si>
  <si>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</si>
  <si>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</si>
  <si>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</si>
  <si>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</si>
  <si>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</si>
  <si>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</si>
  <si>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</si>
  <si>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</si>
  <si>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</si>
  <si>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</si>
  <si>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</si>
  <si>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</si>
  <si>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</si>
  <si>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</si>
  <si>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</si>
  <si>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</si>
  <si>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</si>
  <si>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</si>
  <si>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</si>
  <si>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</si>
  <si>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</si>
  <si>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</si>
  <si>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</si>
  <si>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</si>
  <si>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</si>
  <si>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</si>
  <si>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</si>
  <si>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</si>
  <si>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</si>
  <si>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</si>
  <si>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</si>
  <si>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</si>
  <si>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</si>
  <si>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</si>
  <si>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</si>
  <si>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</si>
  <si>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</si>
  <si>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</si>
  <si>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</si>
  <si>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</si>
  <si>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</si>
  <si>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</si>
  <si>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</si>
  <si>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</si>
  <si>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</si>
  <si>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</si>
  <si>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</si>
  <si>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</si>
  <si>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</si>
  <si>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</si>
  <si>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</si>
  <si>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</si>
  <si>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</si>
  <si>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</si>
  <si>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</si>
  <si>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</si>
  <si>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</si>
  <si>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</si>
  <si>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</si>
  <si>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</si>
  <si>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</si>
  <si>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</si>
  <si>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</si>
  <si>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</si>
  <si>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</si>
  <si>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</si>
  <si>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</si>
  <si>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</si>
  <si>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</si>
  <si>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</si>
  <si>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</si>
  <si>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</si>
  <si>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</si>
  <si>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</si>
  <si>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</si>
  <si>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</si>
  <si>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</si>
  <si>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</si>
  <si>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</si>
  <si>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</si>
  <si>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</si>
  <si>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</si>
  <si>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</si>
  <si>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</si>
  <si>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</si>
  <si>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</si>
  <si>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</si>
  <si>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</si>
  <si>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</si>
  <si>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</si>
  <si>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</si>
  <si>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</si>
  <si>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</si>
  <si>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</si>
  <si>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</si>
  <si>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</si>
  <si>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</si>
  <si>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</si>
  <si>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</si>
  <si>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</si>
  <si>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</si>
  <si>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</si>
  <si>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</si>
  <si>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</si>
  <si>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</si>
  <si>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</si>
  <si>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</si>
  <si>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</si>
  <si>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</si>
  <si>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</si>
  <si>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</si>
  <si>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</si>
  <si>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</si>
  <si>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</si>
  <si>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</si>
  <si>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</si>
  <si>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</si>
  <si>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</si>
  <si>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</si>
  <si>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</si>
  <si>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</si>
  <si>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</si>
  <si>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</si>
  <si>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</si>
  <si>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</si>
  <si>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</si>
  <si>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</si>
  <si>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</si>
  <si>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</si>
  <si>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</si>
  <si>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</si>
  <si>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</si>
  <si>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</si>
  <si>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</si>
  <si>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</si>
  <si>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</si>
  <si>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</si>
  <si>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</si>
  <si>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</si>
  <si>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</si>
  <si>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</si>
  <si>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</si>
  <si>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</si>
  <si>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</si>
  <si>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</si>
  <si>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</si>
  <si>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</si>
  <si>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</si>
  <si>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</si>
  <si>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</si>
  <si>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</si>
  <si>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</si>
  <si>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</si>
  <si>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</si>
  <si>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</si>
  <si>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</si>
  <si>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</si>
  <si>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</si>
  <si>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</si>
  <si>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</si>
  <si>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</si>
  <si>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</si>
  <si>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</si>
  <si>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</si>
  <si>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</si>
  <si>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</si>
  <si>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</si>
  <si>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</si>
  <si>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</si>
  <si>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</si>
  <si>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</si>
  <si>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</si>
  <si>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</si>
  <si>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</si>
  <si>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</si>
  <si>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</si>
  <si>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</si>
  <si>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</si>
  <si>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</si>
  <si>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</si>
  <si>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</si>
  <si>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</si>
  <si>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</si>
  <si>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</si>
  <si>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</si>
  <si>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</si>
  <si>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</si>
  <si>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</si>
  <si>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</si>
  <si>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</si>
  <si>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</si>
  <si>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</si>
  <si>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</si>
  <si>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</si>
  <si>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</si>
  <si>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</si>
  <si>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</si>
  <si>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</si>
  <si>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</si>
  <si>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</si>
  <si>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</si>
  <si>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</si>
  <si>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</si>
  <si>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</si>
  <si>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</si>
  <si>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</si>
  <si>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</si>
  <si>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</si>
  <si>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</si>
  <si>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</si>
  <si>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</si>
  <si>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</si>
  <si>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</si>
  <si>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</si>
  <si>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</si>
  <si>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</si>
  <si>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</si>
  <si>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</si>
  <si>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</si>
  <si>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</si>
  <si>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</si>
  <si>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</si>
  <si>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</si>
  <si>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</si>
  <si>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</si>
  <si>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</si>
  <si>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</si>
  <si>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</si>
  <si>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</si>
  <si>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</si>
  <si>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</si>
  <si>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</si>
  <si>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</si>
  <si>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</si>
  <si>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</si>
  <si>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</si>
  <si>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</si>
  <si>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</si>
  <si>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</si>
  <si>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</si>
  <si>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</si>
  <si>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</si>
  <si>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</si>
  <si>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</si>
  <si>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</si>
  <si>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</si>
  <si>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</si>
  <si>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</si>
  <si>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</si>
  <si>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</si>
  <si>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</si>
  <si>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</si>
  <si>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</si>
  <si>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</si>
  <si>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</si>
  <si>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</si>
  <si>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</si>
  <si>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</si>
  <si>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</si>
  <si>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</si>
  <si>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</si>
  <si>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</si>
  <si>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</si>
  <si>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</si>
  <si>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</si>
  <si>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</si>
  <si>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</si>
  <si>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</si>
  <si>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</si>
  <si>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</si>
  <si>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</si>
  <si>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</si>
  <si>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</si>
  <si>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</si>
  <si>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</si>
  <si>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</si>
  <si>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</si>
  <si>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</si>
  <si>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</si>
  <si>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</si>
  <si>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</si>
  <si>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</si>
  <si>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</si>
  <si>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</si>
  <si>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</si>
  <si>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</si>
  <si>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</si>
  <si>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</si>
  <si>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</si>
  <si>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</si>
  <si>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</si>
  <si>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</si>
  <si>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</si>
  <si>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</si>
  <si>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</si>
  <si>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</si>
  <si>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</si>
  <si>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</si>
  <si>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</si>
  <si>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</si>
  <si>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</si>
  <si>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</si>
  <si>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</si>
  <si>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</si>
  <si>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</si>
  <si>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</si>
  <si>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</si>
  <si>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</si>
  <si>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</si>
  <si>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</si>
  <si>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</si>
  <si>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</si>
  <si>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</si>
  <si>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</si>
  <si>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</si>
  <si>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</si>
  <si>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</si>
  <si>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</si>
  <si>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</si>
  <si>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</si>
  <si>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</si>
  <si>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</si>
  <si>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</si>
  <si>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</si>
  <si>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</si>
  <si>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</si>
  <si>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</si>
  <si>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</si>
  <si>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</si>
  <si>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</si>
  <si>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</si>
  <si>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</si>
  <si>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</si>
  <si>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</si>
  <si>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</si>
  <si>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</si>
  <si>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</si>
  <si>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</si>
  <si>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</si>
  <si>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</si>
  <si>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</si>
  <si>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</si>
  <si>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</si>
  <si>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</si>
  <si>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</si>
  <si>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</si>
  <si>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</si>
  <si>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</si>
  <si>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</si>
  <si>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</si>
  <si>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</si>
  <si>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</si>
  <si>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</si>
  <si>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</si>
  <si>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</si>
  <si>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</si>
  <si>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</si>
  <si>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</si>
  <si>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</si>
  <si>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</si>
  <si>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</si>
  <si>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</si>
  <si>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</si>
  <si>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</si>
  <si>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</si>
  <si>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</si>
  <si>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</si>
  <si>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</si>
  <si>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</si>
  <si>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</si>
  <si>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</si>
  <si>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</si>
  <si>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</si>
  <si>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</si>
  <si>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</si>
  <si>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</si>
  <si>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</si>
  <si>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</si>
  <si>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</si>
  <si>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</si>
  <si>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</si>
  <si>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</si>
  <si>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</si>
  <si>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</si>
  <si>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</si>
  <si>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</si>
  <si>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</si>
  <si>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</si>
  <si>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</si>
  <si>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</si>
  <si>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</si>
  <si>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</si>
  <si>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</si>
  <si>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</si>
  <si>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</si>
  <si>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</si>
  <si>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</si>
  <si>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</si>
  <si>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</si>
  <si>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</si>
  <si>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</si>
  <si>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</si>
  <si>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</si>
  <si>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</si>
  <si>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</si>
  <si>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</si>
  <si>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</si>
  <si>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</si>
  <si>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</si>
  <si>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</si>
  <si>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</si>
  <si>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</si>
  <si>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</si>
  <si>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</si>
  <si>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</si>
  <si>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</si>
  <si>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</si>
  <si>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</si>
  <si>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</si>
  <si>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</si>
  <si>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</si>
  <si>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</si>
  <si>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</si>
  <si>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</si>
  <si>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</si>
  <si>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</si>
  <si>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</si>
  <si>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</si>
  <si>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</si>
  <si>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</si>
  <si>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</si>
  <si>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</si>
  <si>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</si>
  <si>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</si>
  <si>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</si>
  <si>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</si>
  <si>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</si>
  <si>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</si>
  <si>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</si>
  <si>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</si>
  <si>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</si>
  <si>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</si>
  <si>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</si>
  <si>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</si>
  <si>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</si>
  <si>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</si>
  <si>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</si>
  <si>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</si>
  <si>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</si>
  <si>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</si>
  <si>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</si>
  <si>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</si>
  <si>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</si>
  <si>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</si>
  <si>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</si>
  <si>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</si>
  <si>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</si>
  <si>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</si>
  <si>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</si>
  <si>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</si>
  <si>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</si>
  <si>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</si>
  <si>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</si>
  <si>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</si>
  <si>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</si>
  <si>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</si>
  <si>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</si>
  <si>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</si>
  <si>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</si>
  <si>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</si>
  <si>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</si>
  <si>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</si>
  <si>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</si>
  <si>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</si>
  <si>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</si>
  <si>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</si>
  <si>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</si>
  <si>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</si>
  <si>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</si>
  <si>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</si>
  <si>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</si>
  <si>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</si>
  <si>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</si>
  <si>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</si>
  <si>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</si>
  <si>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</si>
  <si>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</si>
  <si>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</si>
  <si>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</si>
  <si>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</si>
  <si>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</si>
  <si>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</si>
  <si>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</si>
  <si>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</si>
  <si>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</si>
  <si>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</si>
  <si>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</si>
  <si>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</si>
  <si>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</si>
  <si>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</si>
  <si>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</si>
  <si>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</si>
  <si>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</si>
  <si>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</si>
  <si>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</si>
  <si>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</si>
  <si>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</si>
  <si>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</si>
  <si>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</si>
  <si>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</si>
  <si>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</si>
  <si>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</si>
  <si>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</si>
  <si>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</si>
  <si>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</si>
  <si>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</si>
  <si>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</si>
  <si>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</si>
  <si>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</si>
  <si>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</si>
  <si>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</si>
  <si>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</si>
  <si>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</si>
  <si>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</si>
  <si>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</si>
  <si>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</si>
  <si>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</si>
  <si>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</si>
  <si>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</si>
  <si>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</si>
  <si>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</si>
  <si>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</si>
  <si>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</si>
  <si>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</si>
  <si>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</si>
  <si>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</si>
  <si>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</si>
  <si>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</si>
  <si>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</si>
  <si>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</si>
  <si>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</si>
  <si>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</si>
  <si>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</si>
  <si>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</si>
  <si>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</si>
  <si>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</si>
  <si>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</si>
  <si>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</si>
  <si>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</si>
  <si>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</si>
  <si>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</si>
  <si>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</si>
  <si>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</si>
  <si>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</si>
  <si>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</si>
  <si>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</si>
  <si>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</si>
  <si>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</si>
  <si>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</si>
  <si>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</si>
  <si>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</si>
  <si>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</si>
  <si>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</si>
  <si>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</si>
  <si>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</si>
  <si>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</si>
  <si>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</si>
  <si>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</si>
  <si>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</si>
  <si>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</si>
  <si>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</si>
  <si>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</si>
  <si>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</si>
  <si>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</si>
  <si>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</si>
  <si>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</si>
  <si>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</si>
  <si>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</si>
  <si>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</si>
  <si>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</si>
  <si>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</si>
  <si>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</si>
  <si>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</si>
  <si>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</si>
  <si>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</si>
  <si>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</si>
  <si>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</si>
  <si>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</si>
  <si>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</si>
  <si>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</si>
  <si>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</si>
  <si>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</si>
  <si>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</si>
  <si>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</si>
  <si>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</si>
  <si>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</si>
  <si>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</si>
  <si>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</si>
  <si>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</si>
  <si>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</si>
  <si>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</si>
  <si>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</si>
  <si>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</si>
  <si>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</si>
  <si>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</si>
  <si>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</si>
  <si>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</si>
  <si>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</si>
  <si>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</si>
  <si>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</si>
  <si>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</si>
  <si>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</si>
  <si>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</si>
  <si>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</si>
  <si>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</si>
  <si>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</si>
  <si>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</si>
  <si>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</si>
  <si>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</si>
  <si>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</si>
  <si>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</si>
  <si>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</si>
  <si>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</si>
  <si>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</si>
  <si>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</si>
  <si>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</si>
  <si>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</si>
  <si>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</si>
  <si>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</si>
  <si>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</si>
  <si>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</si>
  <si>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</si>
  <si>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</si>
  <si>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</si>
  <si>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</si>
  <si>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</si>
  <si>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</si>
  <si>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</si>
  <si>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</si>
  <si>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</si>
  <si>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</si>
  <si>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</si>
  <si>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</si>
  <si>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</si>
  <si>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</si>
  <si>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</si>
  <si>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</si>
  <si>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</si>
  <si>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</si>
  <si>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</si>
  <si>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</si>
  <si>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</si>
  <si>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</si>
  <si>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</si>
  <si>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</si>
  <si>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</si>
  <si>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</si>
  <si>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</si>
  <si>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</si>
  <si>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</si>
  <si>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</si>
  <si>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</si>
  <si>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</si>
  <si>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</si>
  <si>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</si>
  <si>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</si>
  <si>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</si>
  <si>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</si>
  <si>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</si>
  <si>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</si>
  <si>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</si>
  <si>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</si>
  <si>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</si>
  <si>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</si>
  <si>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</si>
  <si>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</si>
  <si>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</si>
  <si>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</si>
  <si>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</si>
  <si>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</si>
  <si>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</si>
  <si>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</si>
  <si>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</si>
  <si>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</si>
  <si>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</si>
  <si>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</si>
  <si>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</si>
  <si>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</si>
  <si>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</si>
  <si>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</si>
  <si>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</si>
  <si>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</si>
  <si>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</si>
  <si>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</si>
  <si>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</si>
  <si>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</si>
  <si>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</si>
  <si>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</si>
  <si>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</si>
  <si>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</si>
  <si>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</si>
  <si>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</si>
  <si>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</si>
  <si>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</si>
  <si>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</si>
  <si>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</si>
  <si>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</si>
  <si>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</si>
  <si>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</si>
  <si>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</si>
  <si>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</si>
  <si>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</si>
  <si>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</si>
  <si>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</si>
  <si>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</si>
  <si>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</si>
  <si>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</si>
  <si>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</si>
  <si>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</si>
  <si>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</si>
  <si>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</si>
  <si>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</si>
  <si>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</si>
  <si>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</si>
  <si>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</si>
  <si>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</si>
  <si>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</si>
  <si>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</si>
  <si>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</si>
  <si>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</si>
  <si>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</si>
  <si>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</si>
  <si>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</si>
  <si>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</si>
  <si>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</si>
  <si>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</si>
  <si>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</si>
  <si>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</si>
  <si>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</si>
  <si>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</si>
  <si>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</si>
  <si>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</si>
  <si>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</si>
  <si>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</si>
  <si>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</si>
  <si>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</si>
  <si>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</si>
  <si>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</si>
  <si>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</si>
  <si>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</si>
  <si>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</si>
  <si>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</si>
  <si>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</si>
  <si>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</si>
  <si>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</si>
  <si>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</si>
  <si>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</si>
  <si>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</si>
  <si>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</si>
  <si>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</si>
  <si>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</si>
  <si>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</si>
  <si>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</si>
  <si>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</si>
  <si>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</si>
  <si>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</si>
  <si>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</si>
  <si>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</si>
  <si>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</si>
  <si>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</si>
  <si>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</si>
  <si>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</si>
  <si>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</si>
  <si>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</si>
  <si>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</si>
  <si>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</si>
  <si>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</si>
  <si>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</si>
  <si>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</si>
  <si>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</si>
  <si>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</si>
  <si>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</si>
  <si>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</si>
  <si>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</si>
  <si>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</si>
  <si>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</si>
  <si>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</si>
  <si>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</si>
  <si>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</si>
  <si>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</si>
  <si>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</si>
  <si>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</si>
  <si>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</si>
  <si>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</si>
  <si>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</si>
  <si>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</si>
  <si>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</si>
  <si>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</si>
  <si>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</si>
  <si>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</si>
  <si>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</si>
  <si>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</si>
  <si>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</si>
  <si>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</si>
  <si>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</si>
  <si>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</si>
  <si>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</si>
  <si>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</si>
  <si>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</si>
  <si>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</si>
  <si>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</si>
  <si>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</si>
  <si>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</si>
  <si>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</si>
  <si>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</si>
  <si>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</si>
  <si>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</si>
  <si>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</si>
  <si>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</si>
  <si>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</si>
  <si>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</si>
  <si>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</si>
  <si>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</si>
  <si>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</si>
  <si>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</si>
  <si>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</si>
  <si>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</si>
  <si>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</si>
  <si>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</si>
  <si>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</si>
  <si>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</si>
  <si>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</si>
  <si>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</si>
  <si>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</si>
  <si>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</si>
  <si>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</si>
  <si>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</si>
  <si>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</si>
  <si>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</si>
  <si>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</si>
  <si>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</si>
  <si>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</si>
  <si>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</si>
  <si>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</si>
  <si>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</si>
  <si>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</si>
  <si>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</si>
  <si>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</si>
  <si>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</si>
  <si>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</si>
  <si>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</si>
  <si>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</si>
  <si>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</si>
  <si>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</si>
  <si>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</si>
  <si>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</si>
  <si>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</si>
  <si>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</si>
  <si>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</si>
  <si>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</si>
  <si>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</si>
  <si>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</si>
  <si>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</si>
  <si>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</si>
  <si>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</si>
  <si>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</si>
  <si>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</si>
  <si>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</si>
  <si>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</si>
  <si>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</si>
  <si>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</si>
  <si>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</si>
  <si>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</si>
  <si>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</si>
  <si>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</si>
  <si>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</si>
  <si>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</si>
  <si>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</si>
  <si>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</si>
  <si>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</si>
  <si>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</si>
  <si>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</si>
  <si>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</si>
  <si>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</si>
  <si>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</si>
  <si>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</si>
  <si>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</si>
  <si>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</si>
  <si>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</si>
  <si>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</si>
  <si>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</si>
  <si>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</si>
  <si>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</si>
  <si>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</si>
  <si>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</si>
  <si>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</si>
  <si>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</si>
  <si>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</si>
  <si>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</si>
  <si>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</si>
  <si>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</si>
  <si>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</si>
  <si>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</si>
  <si>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</si>
  <si>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</si>
  <si>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</si>
  <si>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</si>
  <si>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</si>
  <si>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</si>
  <si>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</si>
  <si>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</si>
  <si>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</si>
  <si>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</si>
  <si>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</si>
  <si>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</si>
  <si>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</si>
  <si>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</si>
  <si>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</si>
  <si>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</si>
  <si>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</si>
  <si>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</si>
  <si>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</si>
  <si>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</si>
  <si>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</si>
  <si>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</si>
  <si>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</si>
  <si>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</si>
  <si>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</si>
  <si>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</si>
  <si>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</si>
  <si>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</si>
  <si>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</si>
  <si>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</si>
  <si>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</si>
  <si>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</si>
  <si>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</si>
  <si>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</si>
  <si>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</si>
  <si>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</si>
  <si>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</si>
  <si>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</si>
  <si>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</si>
  <si>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</si>
  <si>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</si>
  <si>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</si>
  <si>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</si>
  <si>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</si>
  <si>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</si>
  <si>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</si>
  <si>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</si>
  <si>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</si>
  <si>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</si>
  <si>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</si>
  <si>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</si>
  <si>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</si>
  <si>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</si>
  <si>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</si>
  <si>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</si>
  <si>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</si>
  <si>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</si>
  <si>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</si>
  <si>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</si>
  <si>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</si>
  <si>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</si>
  <si>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</si>
  <si>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</si>
  <si>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</si>
  <si>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</si>
  <si>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</si>
  <si>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</si>
  <si>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</si>
  <si>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</si>
  <si>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</si>
  <si>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</si>
  <si>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</si>
  <si>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</si>
  <si>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</si>
  <si>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</si>
  <si>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</si>
  <si>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</si>
  <si>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</si>
  <si>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</si>
  <si>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</si>
  <si>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</si>
  <si>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</si>
  <si>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</si>
  <si>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</si>
  <si>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</si>
  <si>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</si>
  <si>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</si>
  <si>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</si>
  <si>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</si>
  <si>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</si>
  <si>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</si>
  <si>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</si>
  <si>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</si>
  <si>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</si>
  <si>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</si>
  <si>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</si>
  <si>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</si>
  <si>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</si>
  <si>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</si>
  <si>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</si>
  <si>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</si>
  <si>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</si>
  <si>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</si>
  <si>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</si>
  <si>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</si>
  <si>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</si>
  <si>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</si>
  <si>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</si>
  <si>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</si>
  <si>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</si>
  <si>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</si>
  <si>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</si>
  <si>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</si>
  <si>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</si>
  <si>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</si>
  <si>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</si>
  <si>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</si>
  <si>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</si>
  <si>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</si>
  <si>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</si>
  <si>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</si>
  <si>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</si>
  <si>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</si>
  <si>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</si>
  <si>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</si>
  <si>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</si>
  <si>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</si>
  <si>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</si>
  <si>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</si>
  <si>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</si>
  <si>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</si>
  <si>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</si>
  <si>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</si>
  <si>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</si>
  <si>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</si>
  <si>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</si>
  <si>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</si>
  <si>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</si>
  <si>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</si>
  <si>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</si>
  <si>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</si>
  <si>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</si>
  <si>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</si>
  <si>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</si>
  <si>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</si>
  <si>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</si>
  <si>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</si>
  <si>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</si>
  <si>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</si>
  <si>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</si>
  <si>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</si>
  <si>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</si>
  <si>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</si>
  <si>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</si>
  <si>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</si>
  <si>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</si>
  <si>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</si>
  <si>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</si>
  <si>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</si>
  <si>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</si>
  <si>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</si>
  <si>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</si>
  <si>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</si>
  <si>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</si>
  <si>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</si>
  <si>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</si>
  <si>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</si>
  <si>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</si>
  <si>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</si>
  <si>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</si>
  <si>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</si>
  <si>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</si>
  <si>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</si>
  <si>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</si>
  <si>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</si>
  <si>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</si>
  <si>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</si>
  <si>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</si>
  <si>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</si>
  <si>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</si>
  <si>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</si>
  <si>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</si>
  <si>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</si>
  <si>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</si>
  <si>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</si>
  <si>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</si>
  <si>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</si>
  <si>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</si>
  <si>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</si>
  <si>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</si>
  <si>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</si>
  <si>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</si>
  <si>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</si>
  <si>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</si>
  <si>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</si>
  <si>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</si>
  <si>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</si>
  <si>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</si>
  <si>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</si>
  <si>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</si>
  <si>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</si>
  <si>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</si>
  <si>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</si>
  <si>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</si>
  <si>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</si>
  <si>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</si>
  <si>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</si>
  <si>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</si>
  <si>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</si>
  <si>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</si>
  <si>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</si>
  <si>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</si>
  <si>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</si>
  <si>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</si>
  <si>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</si>
  <si>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</si>
  <si>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</si>
  <si>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</si>
  <si>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</si>
  <si>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</si>
  <si>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</si>
  <si>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</si>
  <si>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</si>
  <si>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</si>
  <si>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</si>
  <si>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</si>
  <si>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</si>
  <si>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</si>
  <si>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</si>
  <si>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</si>
  <si>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</si>
  <si>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</si>
  <si>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</si>
  <si>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</si>
  <si>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</si>
  <si>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</si>
  <si>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</si>
  <si>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</si>
  <si>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</si>
  <si>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</si>
  <si>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</si>
  <si>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</si>
  <si>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</si>
  <si>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</si>
  <si>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</si>
  <si>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</si>
  <si>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</si>
  <si>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</si>
  <si>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</si>
  <si>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</si>
  <si>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</si>
  <si>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</si>
  <si>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</si>
  <si>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</si>
  <si>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</si>
  <si>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</si>
  <si>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</si>
  <si>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</si>
  <si>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</si>
  <si>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</si>
  <si>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</si>
  <si>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</si>
  <si>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</si>
  <si>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</si>
  <si>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</si>
  <si>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</si>
  <si>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</si>
  <si>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</si>
  <si>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</si>
  <si>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</si>
  <si>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</si>
  <si>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</si>
  <si>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</si>
  <si>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</si>
  <si>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</si>
  <si>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</si>
  <si>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</si>
  <si>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</si>
  <si>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</si>
  <si>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</si>
  <si>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</si>
  <si>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</si>
  <si>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</si>
  <si>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</si>
  <si>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</si>
  <si>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</si>
  <si>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</si>
  <si>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</si>
  <si>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</si>
  <si>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</si>
  <si>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</si>
  <si>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</si>
  <si>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</si>
  <si>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</si>
  <si>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</si>
  <si>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</si>
  <si>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</si>
  <si>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</si>
  <si>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</si>
  <si>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</si>
  <si>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</si>
  <si>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</si>
  <si>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</si>
  <si>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</si>
  <si>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</si>
  <si>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</si>
  <si>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</si>
  <si>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</si>
  <si>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</si>
  <si>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</si>
  <si>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</si>
  <si>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</si>
  <si>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</si>
  <si>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</si>
  <si>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</si>
  <si>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</si>
  <si>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</si>
  <si>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</si>
  <si>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</si>
  <si>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</si>
  <si>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</si>
  <si>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</si>
  <si>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</si>
  <si>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</si>
  <si>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</si>
  <si>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</si>
  <si>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</si>
  <si>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</si>
  <si>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</si>
  <si>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</si>
  <si>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</si>
  <si>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</si>
  <si>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</si>
  <si>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</si>
  <si>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</si>
  <si>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</si>
  <si>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</si>
  <si>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</si>
  <si>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</si>
  <si>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</si>
  <si>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</si>
  <si>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</si>
  <si>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</si>
  <si>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</si>
  <si>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</si>
  <si>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</si>
  <si>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</si>
  <si>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</si>
  <si>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</si>
  <si>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</si>
  <si>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</si>
  <si>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</si>
  <si>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</si>
  <si>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</si>
  <si>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</si>
  <si>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</si>
  <si>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</si>
  <si>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</si>
  <si>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</si>
  <si>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</si>
  <si>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</si>
  <si>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</si>
  <si>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</si>
  <si>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</si>
  <si>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</si>
  <si>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</si>
  <si>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</si>
  <si>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</si>
  <si>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</si>
  <si>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</si>
  <si>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</si>
  <si>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</si>
  <si>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</si>
  <si>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</si>
  <si>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</si>
  <si>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</si>
  <si>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</si>
  <si>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</si>
  <si>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</si>
  <si>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</si>
  <si>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</si>
  <si>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</si>
  <si>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</si>
  <si>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</si>
  <si>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</si>
  <si>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</si>
  <si>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</si>
  <si>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</si>
  <si>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</si>
  <si>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</si>
  <si>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</si>
  <si>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</si>
  <si>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</si>
  <si>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</si>
  <si>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</si>
  <si>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</si>
  <si>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</si>
  <si>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</si>
  <si>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</si>
  <si>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</si>
  <si>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</si>
  <si>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</si>
  <si>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</si>
  <si>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</si>
  <si>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</si>
  <si>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</si>
  <si>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</si>
  <si>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</si>
  <si>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</si>
  <si>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</si>
  <si>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</si>
  <si>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</si>
  <si>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</si>
  <si>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</si>
  <si>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</si>
  <si>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</si>
  <si>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</si>
  <si>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</si>
  <si>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</si>
  <si>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</si>
  <si>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</si>
  <si>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</si>
  <si>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</si>
  <si>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</si>
  <si>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</si>
  <si>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</si>
  <si>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</si>
  <si>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</si>
  <si>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</si>
  <si>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</si>
  <si>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</si>
  <si>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</si>
  <si>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</si>
  <si>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</si>
  <si>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</si>
  <si>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</si>
  <si>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</si>
  <si>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</si>
  <si>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</si>
  <si>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</si>
  <si>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</si>
  <si>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</si>
  <si>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</si>
  <si>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</si>
  <si>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</si>
  <si>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</si>
  <si>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</si>
  <si>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</si>
  <si>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</si>
  <si>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</si>
  <si>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</si>
  <si>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</si>
  <si>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</si>
  <si>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</si>
  <si>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</si>
  <si>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</si>
  <si>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</si>
  <si>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</si>
  <si>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</si>
  <si>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</si>
  <si>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</si>
  <si>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</si>
  <si>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</si>
  <si>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</si>
  <si>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</si>
  <si>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</si>
  <si>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</si>
  <si>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</si>
  <si>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</si>
  <si>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</si>
  <si>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</si>
  <si>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</si>
  <si>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</si>
  <si>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</si>
  <si>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</si>
  <si>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</si>
  <si>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</si>
  <si>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</si>
  <si>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</si>
  <si>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</si>
  <si>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</si>
  <si>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</si>
  <si>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</si>
  <si>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</si>
  <si>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</si>
  <si>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</si>
  <si>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</si>
  <si>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</si>
  <si>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</si>
  <si>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</si>
  <si>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</si>
  <si>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</si>
  <si>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</si>
  <si>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</si>
  <si>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</si>
  <si>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</si>
  <si>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</si>
  <si>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</si>
  <si>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</si>
  <si>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</si>
  <si>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</si>
  <si>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</si>
  <si>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</si>
  <si>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</si>
  <si>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</si>
  <si>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</si>
  <si>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</si>
  <si>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</si>
  <si>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</si>
  <si>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</si>
  <si>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</si>
  <si>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</si>
  <si>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</si>
  <si>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</si>
  <si>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</si>
  <si>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</si>
  <si>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</si>
  <si>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</si>
  <si>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</si>
  <si>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</si>
  <si>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</si>
  <si>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</si>
  <si>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</si>
  <si>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</si>
  <si>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</si>
  <si>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</si>
  <si>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</si>
  <si>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</si>
  <si>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</si>
  <si>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</si>
  <si>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</si>
  <si>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</si>
  <si>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</si>
  <si>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</si>
  <si>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</si>
  <si>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</si>
  <si>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</si>
  <si>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</si>
  <si>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</si>
  <si>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</si>
  <si>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</si>
  <si>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</si>
  <si>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</si>
  <si>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</si>
  <si>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</si>
  <si>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</si>
  <si>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</si>
  <si>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</si>
  <si>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</si>
  <si>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</si>
  <si>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</si>
  <si>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</si>
  <si>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</si>
  <si>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</si>
  <si>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</si>
  <si>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</si>
  <si>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</si>
  <si>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</si>
  <si>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</si>
  <si>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</si>
  <si>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</si>
  <si>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</si>
  <si>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</si>
  <si>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</si>
  <si>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</si>
  <si>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</si>
  <si>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</si>
  <si>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</si>
  <si>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</si>
  <si>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</si>
  <si>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</si>
  <si>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</si>
  <si>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</si>
  <si>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</si>
  <si>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</si>
  <si>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</si>
  <si>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</si>
  <si>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</si>
  <si>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</si>
  <si>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</si>
  <si>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</si>
  <si>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</si>
  <si>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</si>
  <si>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</si>
  <si>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</si>
  <si>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</si>
  <si>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</si>
  <si>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</si>
  <si>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</si>
  <si>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</si>
  <si>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</si>
  <si>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</si>
  <si>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</si>
  <si>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</si>
  <si>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</si>
  <si>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</si>
  <si>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</si>
  <si>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</si>
  <si>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</si>
  <si>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</si>
  <si>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</si>
  <si>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</si>
  <si>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</si>
  <si>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</si>
  <si>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</si>
  <si>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</si>
  <si>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</si>
  <si>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</si>
  <si>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</si>
  <si>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</si>
  <si>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</si>
  <si>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</si>
  <si>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</si>
  <si>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</si>
  <si>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</si>
  <si>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</si>
  <si>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</si>
  <si>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</si>
  <si>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</si>
  <si>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</si>
  <si>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</si>
  <si>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</si>
  <si>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</si>
  <si>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</si>
  <si>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</si>
  <si>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</si>
  <si>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</si>
  <si>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</si>
  <si>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</si>
  <si>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</si>
  <si>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</si>
  <si>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</si>
  <si>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</si>
  <si>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</si>
  <si>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</si>
  <si>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</si>
  <si>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</si>
  <si>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</si>
  <si>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</si>
  <si>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</si>
  <si>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</si>
  <si>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</si>
  <si>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</si>
  <si>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</si>
  <si>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</si>
  <si>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</si>
  <si>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</si>
  <si>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</si>
  <si>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</si>
  <si>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</si>
  <si>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</si>
  <si>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</si>
  <si>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</si>
  <si>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</si>
  <si>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</si>
  <si>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</si>
  <si>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</si>
  <si>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</si>
  <si>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</si>
  <si>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</si>
  <si>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</si>
  <si>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</si>
  <si>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</si>
  <si>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</si>
  <si>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</si>
  <si>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</si>
  <si>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</si>
  <si>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</si>
  <si>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</si>
  <si>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</si>
  <si>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</si>
  <si>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</si>
  <si>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</si>
  <si>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</si>
  <si>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</si>
  <si>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</si>
  <si>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</si>
  <si>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</si>
  <si>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</si>
  <si>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</si>
  <si>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</si>
  <si>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</si>
  <si>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</si>
  <si>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</si>
  <si>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</si>
  <si>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</si>
  <si>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</si>
  <si>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</si>
  <si>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</si>
  <si>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</si>
  <si>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</si>
  <si>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</si>
  <si>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</si>
  <si>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</si>
  <si>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</si>
  <si>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</si>
  <si>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</si>
  <si>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</si>
  <si>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</si>
  <si>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</si>
  <si>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</si>
  <si>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</si>
  <si>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</si>
  <si>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</si>
  <si>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</si>
  <si>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</si>
  <si>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</si>
  <si>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</si>
  <si>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</si>
  <si>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</si>
  <si>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</si>
  <si>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</si>
  <si>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</si>
  <si>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</si>
  <si>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</si>
  <si>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</si>
  <si>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</si>
  <si>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</si>
  <si>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</si>
  <si>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</si>
  <si>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</si>
  <si>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</si>
  <si>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</si>
  <si>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</si>
  <si>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</si>
  <si>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</si>
  <si>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</si>
  <si>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</si>
  <si>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</si>
  <si>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</si>
  <si>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</si>
  <si>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</si>
  <si>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</si>
  <si>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</si>
  <si>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</si>
  <si>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</si>
  <si>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</si>
  <si>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</si>
  <si>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</si>
  <si>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</si>
  <si>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</si>
  <si>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</si>
  <si>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</si>
  <si>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</si>
  <si>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</si>
  <si>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</si>
  <si>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</si>
  <si>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</si>
  <si>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</si>
  <si>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</si>
  <si>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</si>
  <si>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</si>
  <si>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</si>
  <si>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</si>
  <si>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</si>
  <si>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</si>
  <si>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</si>
  <si>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</si>
  <si>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</si>
  <si>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</si>
  <si>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</si>
  <si>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</si>
  <si>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</si>
  <si>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</si>
  <si>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</si>
  <si>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</si>
  <si>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</si>
  <si>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</si>
  <si>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</si>
  <si>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</si>
  <si>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</si>
  <si>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</si>
  <si>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</si>
  <si>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</si>
  <si>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</si>
  <si>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</si>
  <si>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</si>
  <si>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</si>
  <si>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</si>
  <si>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</si>
  <si>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</si>
  <si>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</si>
  <si>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</si>
  <si>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</si>
  <si>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</si>
  <si>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</si>
  <si>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</si>
  <si>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</si>
  <si>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</si>
  <si>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</si>
  <si>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</si>
  <si>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</si>
  <si>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</si>
  <si>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</si>
  <si>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</si>
  <si>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</si>
  <si>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</si>
  <si>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</si>
  <si>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</si>
  <si>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</si>
  <si>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</si>
  <si>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</si>
  <si>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</si>
  <si>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</si>
  <si>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</si>
  <si>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</si>
  <si>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</si>
  <si>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</si>
  <si>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</si>
  <si>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</si>
  <si>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</si>
  <si>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</si>
  <si>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</si>
  <si>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</si>
  <si>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</si>
  <si>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</si>
  <si>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</si>
  <si>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</si>
  <si>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</si>
  <si>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</si>
  <si>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</si>
  <si>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</si>
  <si>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</si>
  <si>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</si>
  <si>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</si>
  <si>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</si>
  <si>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</si>
  <si>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</si>
  <si>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</si>
  <si>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</si>
  <si>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</si>
  <si>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</si>
  <si>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</si>
  <si>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</si>
  <si>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</si>
  <si>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</si>
  <si>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</si>
  <si>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</si>
  <si>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</si>
  <si>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</si>
  <si>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</si>
  <si>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</si>
  <si>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</si>
  <si>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</si>
  <si>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</si>
  <si>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</si>
  <si>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</si>
  <si>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</si>
  <si>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</si>
  <si>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</si>
  <si>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</si>
  <si>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</si>
  <si>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</si>
  <si>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</si>
  <si>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</si>
  <si>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</si>
  <si>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</si>
  <si>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</si>
  <si>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</si>
  <si>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</si>
  <si>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</si>
  <si>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</si>
  <si>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</si>
  <si>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</si>
  <si>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</si>
  <si>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</si>
  <si>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</si>
  <si>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</si>
  <si>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</si>
  <si>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</si>
  <si>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</si>
  <si>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</si>
  <si>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</si>
  <si>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</si>
  <si>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</si>
  <si>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</si>
  <si>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</si>
  <si>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</si>
  <si>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</si>
  <si>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</si>
  <si>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</si>
  <si>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</si>
  <si>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</si>
  <si>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</si>
  <si>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</si>
  <si>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</si>
  <si>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</si>
  <si>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</si>
  <si>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</si>
  <si>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</si>
  <si>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</si>
  <si>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</si>
  <si>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</si>
  <si>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</si>
  <si>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</si>
  <si>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</si>
  <si>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</si>
  <si>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</si>
  <si>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</si>
  <si>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</si>
  <si>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</si>
  <si>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</si>
  <si>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</si>
  <si>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</si>
  <si>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</si>
  <si>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</si>
  <si>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</si>
  <si>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</si>
  <si>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</si>
  <si>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</si>
  <si>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</si>
  <si>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</si>
  <si>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</si>
  <si>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</si>
  <si>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</si>
  <si>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</si>
  <si>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</si>
  <si>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</si>
  <si>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</si>
  <si>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</si>
  <si>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</si>
  <si>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</si>
  <si>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</si>
  <si>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</si>
  <si>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</si>
  <si>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</si>
  <si>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</si>
  <si>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</si>
  <si>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</si>
  <si>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</si>
  <si>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</si>
  <si>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</si>
  <si>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</si>
  <si>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</si>
  <si>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</si>
  <si>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</si>
  <si>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</si>
  <si>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</si>
  <si>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</si>
  <si>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</si>
  <si>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</si>
  <si>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</si>
  <si>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</si>
  <si>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</si>
  <si>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</si>
  <si>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</si>
  <si>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</si>
  <si>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</si>
  <si>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</si>
  <si>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</si>
  <si>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</si>
  <si>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</si>
  <si>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</si>
  <si>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</si>
  <si>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</si>
  <si>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</si>
  <si>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</si>
  <si>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</si>
  <si>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</si>
  <si>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</si>
  <si>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</si>
  <si>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</si>
  <si>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</si>
  <si>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</si>
  <si>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</si>
  <si>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</si>
  <si>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</si>
  <si>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</si>
  <si>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</si>
  <si>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</si>
  <si>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</si>
  <si>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</si>
  <si>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</si>
  <si>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</si>
  <si>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</si>
  <si>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</si>
  <si>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</si>
  <si>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</si>
  <si>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</si>
  <si>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</si>
  <si>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</si>
  <si>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</si>
  <si>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</si>
  <si>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</si>
  <si>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</si>
  <si>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</si>
  <si>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</si>
  <si>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</si>
  <si>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</si>
  <si>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</si>
  <si>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</si>
  <si>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</si>
  <si>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</si>
  <si>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</si>
  <si>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</si>
  <si>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</si>
  <si>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</si>
  <si>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</si>
  <si>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</si>
  <si>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</si>
  <si>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</si>
  <si>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</si>
  <si>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</si>
  <si>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</si>
  <si>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</si>
  <si>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</si>
  <si>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</si>
  <si>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</si>
  <si>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</si>
  <si>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</si>
  <si>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</si>
  <si>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</si>
  <si>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</si>
  <si>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</si>
  <si>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</si>
  <si>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</si>
  <si>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</si>
  <si>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</si>
  <si>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</si>
  <si>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</si>
  <si>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</si>
  <si>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</si>
  <si>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</si>
  <si>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</si>
  <si>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</si>
  <si>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</si>
  <si>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</si>
  <si>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</si>
  <si>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</si>
  <si>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</si>
  <si>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</si>
  <si>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</si>
  <si>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</si>
  <si>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</si>
  <si>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</si>
  <si>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</si>
  <si>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</si>
  <si>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</si>
  <si>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</si>
  <si>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</si>
  <si>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</si>
  <si>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</si>
  <si>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</si>
  <si>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</si>
  <si>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</si>
  <si>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</si>
  <si>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</si>
  <si>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</si>
  <si>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</si>
  <si>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</si>
  <si>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</si>
  <si>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</si>
  <si>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</si>
  <si>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</si>
  <si>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</si>
  <si>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</si>
  <si>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</si>
  <si>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</si>
  <si>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</si>
  <si>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</si>
  <si>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</si>
  <si>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</si>
  <si>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</si>
  <si>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</si>
  <si>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</si>
  <si>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</si>
  <si>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</si>
  <si>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</si>
  <si>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</si>
  <si>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</si>
  <si>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</si>
  <si>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</si>
  <si>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</si>
  <si>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</si>
  <si>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</si>
  <si>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</si>
  <si>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</si>
  <si>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</si>
  <si>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</si>
  <si>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</si>
  <si>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</si>
  <si>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</si>
  <si>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</si>
  <si>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</si>
  <si>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</si>
  <si>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</si>
  <si>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</si>
  <si>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</si>
  <si>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</si>
  <si>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</si>
  <si>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</si>
  <si>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</si>
  <si>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</si>
  <si>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</si>
  <si>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</si>
  <si>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</si>
  <si>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</si>
  <si>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</si>
  <si>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</si>
  <si>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</si>
  <si>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</si>
  <si>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</si>
  <si>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</si>
  <si>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</si>
  <si>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</si>
  <si>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</si>
  <si>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</si>
  <si>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</si>
  <si>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</si>
  <si>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</si>
  <si>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</si>
  <si>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</si>
  <si>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</si>
  <si>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</si>
  <si>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</si>
  <si>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</si>
  <si>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</si>
  <si>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</si>
  <si>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</si>
  <si>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</si>
  <si>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</si>
  <si>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</si>
  <si>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</si>
  <si>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</si>
  <si>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</si>
  <si>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</si>
  <si>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</si>
  <si>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</si>
  <si>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</si>
  <si>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</si>
  <si>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</si>
  <si>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</si>
  <si>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</si>
  <si>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</si>
  <si>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</si>
  <si>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</si>
  <si>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</si>
  <si>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</si>
  <si>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</si>
  <si>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</si>
  <si>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</si>
  <si>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</si>
  <si>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</si>
  <si>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</si>
  <si>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</si>
  <si>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</si>
  <si>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</si>
  <si>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</si>
  <si>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</si>
  <si>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</si>
  <si>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</si>
  <si>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</si>
  <si>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</si>
  <si>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</si>
  <si>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</si>
  <si>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</si>
  <si>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</si>
  <si>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</si>
  <si>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</si>
  <si>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</si>
  <si>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</si>
  <si>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</si>
  <si>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</si>
  <si>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</si>
  <si>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</si>
  <si>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</si>
  <si>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</si>
  <si>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</si>
  <si>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</si>
  <si>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</si>
  <si>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</si>
  <si>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</si>
  <si>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</si>
  <si>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</si>
  <si>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</si>
  <si>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</si>
  <si>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</si>
  <si>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</si>
  <si>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</si>
  <si>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</si>
  <si>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</si>
  <si>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</si>
  <si>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</si>
  <si>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</si>
  <si>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</si>
  <si>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</si>
  <si>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</si>
  <si>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</si>
  <si>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</si>
  <si>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</si>
  <si>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</si>
  <si>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</si>
  <si>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</si>
  <si>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</si>
  <si>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</si>
  <si>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</si>
  <si>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</si>
  <si>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</si>
  <si>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</si>
  <si>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</si>
  <si>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</si>
  <si>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</si>
  <si>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</si>
  <si>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</si>
  <si>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</si>
  <si>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</si>
  <si>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</si>
  <si>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</si>
  <si>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</si>
  <si>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</si>
  <si>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</si>
  <si>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</si>
  <si>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</si>
  <si>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</si>
  <si>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</si>
  <si>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</si>
  <si>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</si>
  <si>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</si>
  <si>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</si>
  <si>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</si>
  <si>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</si>
  <si>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</si>
  <si>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</si>
  <si>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</si>
  <si>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</si>
  <si>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</si>
  <si>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</si>
  <si>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</si>
  <si>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</si>
  <si>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</si>
  <si>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</si>
  <si>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</si>
  <si>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</si>
  <si>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</si>
  <si>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</si>
  <si>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</si>
  <si>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</si>
  <si>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</si>
  <si>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</si>
  <si>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</si>
  <si>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</si>
  <si>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</si>
  <si>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</si>
  <si>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</si>
  <si>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</si>
  <si>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</si>
  <si>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</si>
  <si>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</si>
  <si>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</si>
  <si>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</si>
  <si>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</si>
  <si>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</si>
  <si>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</si>
  <si>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</si>
  <si>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</si>
  <si>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</si>
  <si>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</si>
  <si>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</si>
  <si>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</si>
  <si>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</si>
  <si>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</si>
  <si>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</si>
  <si>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</si>
  <si>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</si>
  <si>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</si>
  <si>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</si>
  <si>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</si>
  <si>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</si>
  <si>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</si>
  <si>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</si>
  <si>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</si>
  <si>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</si>
  <si>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</si>
  <si>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</si>
  <si>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</si>
  <si>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</si>
  <si>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</si>
  <si>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</si>
  <si>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</si>
  <si>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</si>
  <si>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</si>
  <si>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</si>
  <si>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</si>
  <si>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</si>
  <si>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</si>
  <si>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</si>
  <si>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</si>
  <si>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</si>
  <si>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</si>
  <si>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</si>
  <si>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</si>
  <si>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</si>
  <si>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</si>
  <si>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</si>
  <si>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</si>
  <si>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</si>
  <si>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</si>
  <si>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</si>
  <si>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</si>
  <si>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</si>
  <si>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</si>
  <si>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</si>
  <si>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</si>
  <si>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</si>
  <si>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</si>
  <si>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</si>
  <si>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</si>
  <si>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</si>
  <si>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</si>
  <si>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</si>
  <si>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</si>
  <si>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</si>
  <si>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</si>
  <si>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</si>
  <si>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</si>
  <si>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</si>
  <si>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</si>
  <si>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</si>
  <si>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</si>
  <si>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</si>
  <si>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</si>
  <si>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</si>
  <si>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</si>
  <si>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</si>
  <si>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</si>
  <si>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</si>
  <si>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</si>
  <si>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</si>
  <si>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</si>
  <si>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</si>
  <si>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</si>
  <si>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</si>
  <si>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</si>
  <si>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</si>
  <si>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</si>
  <si>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</si>
  <si>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</si>
  <si>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</si>
  <si>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</si>
  <si>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</si>
  <si>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</si>
  <si>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</si>
  <si>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</si>
  <si>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</si>
  <si>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</si>
  <si>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</si>
  <si>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</si>
  <si>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</si>
  <si>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</si>
  <si>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</si>
  <si>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</si>
  <si>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</si>
  <si>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</si>
  <si>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</si>
  <si>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</si>
  <si>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</si>
  <si>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</si>
  <si>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</si>
  <si>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</si>
  <si>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</si>
  <si>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</si>
  <si>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</si>
  <si>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</si>
  <si>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</si>
  <si>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</si>
  <si>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</si>
  <si>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</si>
  <si>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</si>
  <si>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</si>
  <si>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</si>
  <si>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</si>
  <si>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</si>
  <si>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</si>
  <si>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</si>
  <si>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</si>
  <si>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</si>
  <si>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</si>
  <si>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</si>
  <si>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</si>
  <si>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</si>
  <si>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</si>
  <si>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</si>
  <si>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</si>
  <si>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</si>
  <si>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</si>
  <si>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</si>
  <si>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</si>
  <si>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</si>
  <si>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</si>
  <si>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</si>
  <si>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</si>
  <si>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</si>
  <si>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</si>
  <si>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</si>
  <si>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</si>
  <si>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</si>
  <si>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</si>
  <si>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</si>
  <si>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</si>
  <si>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</si>
  <si>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</si>
  <si>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</si>
  <si>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</si>
  <si>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</si>
  <si>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</si>
  <si>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</si>
  <si>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</si>
  <si>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</si>
  <si>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</si>
  <si>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</si>
  <si>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</si>
  <si>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</si>
  <si>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</si>
  <si>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</si>
  <si>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</si>
  <si>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</si>
  <si>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</si>
  <si>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</si>
  <si>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</si>
  <si>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</si>
  <si>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</si>
  <si>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</si>
  <si>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</si>
  <si>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</si>
  <si>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</si>
  <si>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</si>
  <si>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</si>
  <si>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</si>
  <si>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</si>
  <si>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</si>
  <si>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</si>
  <si>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</si>
  <si>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</si>
  <si>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</si>
  <si>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</si>
  <si>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</si>
  <si>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</si>
  <si>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</si>
  <si>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</si>
  <si>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</si>
  <si>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</si>
  <si>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</si>
  <si>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</si>
  <si>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</si>
  <si>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</si>
  <si>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</si>
  <si>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</si>
  <si>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</si>
  <si>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</si>
  <si>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</si>
  <si>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</si>
  <si>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</si>
  <si>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</si>
  <si>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</si>
  <si>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</si>
  <si>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</si>
  <si>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</si>
  <si>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</si>
  <si>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</si>
  <si>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</si>
  <si>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</si>
  <si>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</si>
  <si>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</si>
  <si>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</si>
  <si>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</si>
  <si>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</si>
  <si>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</si>
  <si>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</si>
  <si>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</si>
  <si>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</si>
  <si>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</si>
  <si>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</si>
  <si>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</si>
  <si>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</si>
  <si>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</si>
  <si>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</si>
  <si>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</si>
  <si>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</si>
  <si>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</si>
  <si>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</si>
  <si>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</si>
  <si>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</si>
  <si>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</si>
  <si>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</si>
  <si>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</si>
  <si>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</si>
  <si>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</si>
  <si>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</si>
  <si>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</si>
  <si>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</si>
  <si>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</si>
  <si>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</si>
  <si>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</si>
  <si>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</si>
  <si>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</si>
  <si>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</si>
  <si>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</si>
  <si>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</si>
  <si>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</si>
  <si>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</si>
  <si>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</si>
  <si>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</si>
  <si>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</si>
  <si>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</si>
  <si>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</si>
  <si>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</si>
  <si>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</si>
  <si>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</si>
  <si>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</si>
  <si>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</si>
  <si>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</si>
  <si>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</si>
  <si>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</si>
  <si>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</si>
  <si>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</si>
  <si>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</si>
  <si>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</si>
  <si>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</si>
  <si>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</si>
  <si>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</si>
  <si>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</si>
  <si>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</si>
  <si>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</si>
  <si>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</si>
  <si>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</si>
  <si>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</si>
  <si>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</si>
  <si>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</si>
  <si>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</si>
  <si>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</si>
  <si>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</si>
  <si>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</si>
  <si>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</si>
  <si>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</si>
  <si>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</si>
  <si>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</si>
  <si>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</si>
  <si>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</si>
  <si>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</si>
  <si>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</si>
  <si>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</si>
  <si>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</si>
  <si>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</si>
  <si>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</si>
  <si>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</si>
  <si>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</si>
  <si>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</si>
  <si>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</si>
  <si>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</si>
  <si>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</si>
  <si>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</si>
  <si>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</si>
  <si>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</si>
  <si>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</si>
  <si>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</si>
  <si>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</si>
  <si>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</si>
  <si>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</si>
  <si>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</si>
  <si>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</si>
  <si>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</si>
  <si>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</si>
  <si>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</si>
  <si>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</si>
  <si>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</si>
  <si>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</si>
  <si>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</si>
  <si>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</si>
  <si>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</si>
  <si>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</si>
  <si>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</si>
  <si>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</si>
  <si>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</si>
  <si>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</si>
  <si>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</si>
  <si>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</si>
  <si>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</si>
  <si>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</si>
  <si>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</si>
  <si>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</si>
  <si>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</si>
  <si>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</si>
  <si>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</si>
  <si>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</si>
  <si>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</si>
  <si>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</si>
  <si>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</si>
  <si>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</si>
  <si>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</si>
  <si>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</si>
  <si>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</si>
  <si>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</si>
  <si>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</si>
  <si>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</si>
  <si>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</si>
  <si>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</si>
  <si>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</si>
  <si>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</si>
  <si>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</si>
  <si>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</si>
  <si>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</si>
  <si>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</si>
  <si>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</si>
  <si>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</si>
  <si>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</si>
  <si>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</si>
  <si>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</si>
  <si>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</si>
  <si>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</si>
  <si>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</si>
  <si>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</si>
  <si>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</si>
  <si>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</si>
  <si>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</si>
  <si>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</si>
  <si>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</si>
  <si>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</si>
  <si>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</si>
  <si>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</si>
  <si>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</si>
  <si>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</si>
  <si>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</si>
  <si>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</si>
  <si>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</si>
  <si>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</si>
  <si>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</si>
  <si>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</si>
  <si>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</si>
  <si>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</si>
  <si>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</si>
  <si>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</si>
  <si>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</si>
  <si>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</si>
  <si>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</si>
  <si>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</si>
  <si>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</si>
  <si>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</si>
  <si>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</si>
  <si>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</si>
  <si>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</si>
  <si>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</si>
  <si>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</si>
  <si>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</si>
  <si>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</si>
  <si>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</si>
  <si>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</si>
  <si>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</si>
  <si>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</si>
  <si>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</si>
  <si>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</si>
  <si>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</si>
  <si>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</si>
  <si>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</si>
  <si>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</si>
  <si>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</si>
  <si>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</si>
  <si>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</si>
  <si>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</si>
  <si>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</si>
  <si>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</si>
  <si>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</si>
  <si>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</si>
  <si>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</si>
  <si>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</si>
  <si>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</si>
  <si>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</si>
  <si>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</si>
  <si>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</si>
  <si>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</si>
  <si>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</si>
  <si>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</si>
  <si>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</si>
  <si>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</si>
  <si>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</si>
  <si>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</si>
  <si>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</si>
  <si>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</si>
  <si>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</si>
  <si>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</si>
  <si>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</si>
  <si>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</si>
  <si>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</si>
  <si>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</si>
  <si>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</si>
  <si>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</si>
  <si>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</si>
  <si>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</si>
  <si>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</si>
  <si>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</si>
  <si>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</si>
  <si>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</si>
  <si>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</si>
  <si>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</si>
  <si>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</si>
  <si>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</si>
  <si>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</si>
  <si>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</si>
  <si>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</si>
  <si>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</si>
  <si>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</si>
  <si>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</si>
  <si>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</si>
  <si>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</si>
  <si>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</si>
  <si>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</si>
  <si>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</si>
  <si>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</si>
  <si>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</si>
  <si>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</si>
  <si>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</si>
  <si>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</si>
  <si>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</si>
  <si>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</si>
  <si>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</si>
  <si>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</si>
  <si>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</si>
  <si>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</si>
  <si>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</si>
  <si>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</si>
  <si>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</si>
  <si>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</si>
  <si>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</si>
  <si>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</si>
  <si>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</si>
  <si>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</si>
  <si>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</si>
  <si>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</si>
  <si>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</si>
  <si>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</si>
  <si>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</si>
  <si>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</si>
  <si>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</si>
  <si>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</si>
  <si>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</si>
  <si>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</si>
  <si>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</si>
  <si>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</si>
  <si>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</si>
  <si>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</si>
  <si>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</si>
  <si>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</si>
  <si>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</si>
  <si>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</si>
  <si>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</si>
  <si>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</si>
  <si>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</si>
  <si>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</si>
  <si>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</si>
  <si>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</si>
  <si>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</si>
  <si>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</si>
  <si>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</si>
  <si>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</si>
  <si>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</si>
  <si>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</si>
  <si>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</si>
  <si>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</si>
  <si>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</si>
  <si>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</si>
  <si>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</si>
  <si>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</si>
  <si>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</si>
  <si>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</si>
  <si>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</si>
  <si>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</si>
  <si>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</si>
  <si>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</si>
  <si>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</si>
  <si>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</si>
  <si>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</si>
  <si>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</si>
  <si>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</si>
  <si>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</si>
  <si>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</si>
  <si>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</si>
  <si>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</si>
  <si>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</si>
  <si>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</si>
  <si>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</si>
  <si>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</si>
  <si>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</si>
  <si>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</si>
  <si>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</si>
  <si>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</si>
  <si>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</si>
  <si>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</si>
  <si>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</si>
  <si>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</si>
  <si>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</si>
  <si>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</si>
  <si>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</si>
  <si>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</si>
  <si>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</si>
  <si>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</si>
  <si>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</si>
  <si>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</si>
  <si>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</si>
  <si>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</si>
  <si>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</si>
  <si>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</si>
  <si>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</si>
  <si>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</si>
  <si>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</si>
  <si>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</si>
  <si>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</si>
  <si>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</si>
  <si>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</si>
  <si>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</si>
  <si>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</si>
  <si>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</si>
  <si>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</si>
  <si>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</si>
  <si>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</si>
  <si>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</si>
  <si>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</si>
  <si>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</si>
  <si>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</si>
  <si>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</si>
  <si>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</si>
  <si>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</si>
  <si>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</si>
  <si>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</si>
  <si>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</si>
  <si>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</si>
  <si>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</si>
  <si>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</si>
  <si>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</si>
  <si>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</si>
  <si>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</si>
  <si>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</si>
  <si>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</si>
  <si>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</si>
  <si>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</si>
  <si>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</si>
  <si>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</si>
  <si>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</si>
  <si>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</si>
  <si>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</si>
  <si>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</si>
  <si>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</si>
  <si>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</si>
  <si>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</si>
  <si>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</si>
  <si>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</si>
  <si>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</si>
  <si>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</si>
  <si>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</si>
  <si>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</si>
  <si>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</si>
  <si>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</si>
  <si>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</si>
  <si>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</si>
  <si>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</si>
  <si>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</si>
  <si>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</si>
  <si>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</si>
  <si>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</si>
  <si>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</si>
  <si>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</si>
  <si>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</si>
  <si>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</si>
  <si>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</si>
  <si>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</si>
  <si>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</si>
  <si>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</si>
  <si>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</si>
  <si>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</si>
  <si>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</si>
  <si>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</si>
  <si>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</si>
  <si>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</si>
  <si>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</si>
  <si>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</si>
  <si>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</si>
  <si>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</si>
  <si>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</si>
  <si>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</si>
  <si>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</si>
  <si>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</si>
  <si>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</si>
  <si>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</si>
  <si>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</si>
  <si>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</si>
  <si>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</si>
  <si>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</si>
  <si>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</si>
  <si>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</si>
  <si>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</si>
  <si>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</si>
  <si>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</si>
  <si>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</si>
  <si>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</si>
  <si>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</si>
  <si>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</si>
  <si>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</si>
  <si>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</si>
  <si>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</si>
  <si>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</si>
  <si>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</si>
  <si>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</si>
  <si>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</si>
  <si>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</si>
  <si>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</si>
  <si>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</si>
  <si>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</si>
  <si>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</si>
  <si>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</si>
  <si>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</si>
  <si>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</si>
  <si>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</si>
  <si>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</si>
  <si>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</si>
  <si>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</si>
  <si>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</si>
  <si>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</si>
  <si>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</si>
  <si>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</si>
  <si>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</si>
  <si>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</si>
  <si>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</si>
  <si>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</si>
  <si>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</si>
  <si>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</si>
  <si>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</si>
  <si>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</si>
  <si>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</si>
  <si>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</si>
  <si>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</si>
  <si>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</si>
  <si>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</si>
  <si>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</si>
  <si>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</si>
  <si>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</si>
  <si>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</si>
  <si>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</si>
  <si>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</si>
  <si>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</si>
  <si>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</si>
  <si>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</si>
  <si>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</si>
  <si>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</si>
  <si>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</si>
  <si>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</si>
  <si>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</si>
  <si>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</si>
  <si>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</si>
  <si>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</si>
  <si>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</si>
  <si>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</si>
  <si>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</si>
  <si>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</si>
  <si>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</si>
  <si>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</si>
  <si>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</si>
  <si>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</si>
  <si>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</si>
  <si>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</si>
  <si>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</si>
  <si>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</si>
  <si>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</si>
  <si>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</si>
  <si>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</si>
  <si>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</si>
  <si>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</si>
  <si>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</si>
  <si>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</si>
  <si>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</si>
  <si>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</si>
  <si>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</si>
  <si>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</si>
  <si>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</si>
  <si>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</si>
  <si>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</si>
  <si>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</si>
  <si>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</si>
  <si>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</si>
  <si>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</si>
  <si>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</si>
  <si>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</si>
  <si>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</si>
  <si>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</si>
  <si>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</si>
  <si>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</si>
  <si>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</si>
  <si>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</si>
  <si>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</si>
  <si>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</si>
  <si>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</si>
  <si>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</si>
  <si>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</si>
  <si>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</si>
  <si>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</si>
  <si>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</si>
  <si>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</si>
  <si>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</si>
  <si>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</si>
  <si>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</si>
  <si>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</si>
  <si>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</si>
  <si>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</si>
  <si>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</si>
  <si>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</si>
  <si>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</si>
  <si>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</si>
  <si>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</si>
  <si>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</si>
  <si>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</si>
  <si>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</si>
  <si>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</si>
  <si>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</si>
  <si>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</si>
  <si>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</si>
  <si>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</si>
  <si>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</si>
  <si>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</si>
  <si>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</si>
  <si>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</si>
  <si>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</si>
  <si>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</si>
  <si>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</si>
  <si>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</si>
  <si>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</si>
  <si>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</si>
  <si>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</si>
  <si>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</si>
  <si>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</si>
  <si>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</si>
  <si>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</si>
  <si>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</si>
  <si>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</si>
  <si>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</si>
  <si>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</si>
  <si>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</si>
  <si>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</si>
  <si>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</si>
  <si>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</si>
  <si>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</si>
  <si>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</si>
  <si>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</si>
  <si>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</si>
  <si>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</si>
  <si>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</si>
  <si>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</si>
  <si>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</si>
  <si>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</si>
  <si>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</si>
  <si>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</si>
  <si>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</si>
  <si>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</si>
  <si>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</si>
  <si>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</si>
  <si>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</si>
  <si>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</si>
  <si>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</si>
  <si>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</si>
  <si>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</si>
  <si>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</si>
  <si>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</si>
  <si>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</si>
  <si>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</si>
  <si>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</si>
  <si>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</si>
  <si>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</si>
  <si>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</si>
  <si>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</si>
  <si>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</si>
  <si>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</si>
  <si>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</si>
  <si>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</si>
  <si>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</si>
  <si>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</si>
  <si>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</si>
  <si>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</si>
  <si>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</si>
  <si>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</si>
  <si>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</si>
  <si>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</si>
  <si>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</si>
  <si>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</si>
  <si>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</si>
  <si>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</si>
  <si>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</si>
  <si>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</si>
  <si>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</si>
  <si>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</si>
  <si>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</si>
  <si>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</si>
  <si>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</si>
  <si>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</si>
  <si>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</si>
  <si>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</si>
  <si>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</si>
  <si>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</si>
  <si>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</si>
  <si>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</si>
  <si>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</si>
  <si>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</si>
  <si>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</si>
  <si>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</si>
  <si>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</si>
  <si>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</si>
  <si>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</si>
  <si>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</si>
  <si>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</si>
  <si>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</si>
  <si>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</si>
  <si>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</si>
  <si>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</si>
  <si>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</si>
  <si>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</si>
  <si>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</si>
  <si>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</si>
  <si>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</si>
  <si>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</si>
  <si>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</si>
  <si>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</si>
  <si>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</si>
  <si>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</si>
  <si>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</si>
  <si>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</si>
  <si>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</si>
  <si>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</si>
  <si>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</si>
  <si>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</si>
  <si>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</si>
  <si>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</si>
  <si>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</si>
  <si>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</si>
  <si>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</si>
  <si>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</si>
  <si>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</si>
  <si>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</si>
  <si>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</si>
  <si>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</si>
  <si>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</si>
  <si>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</si>
  <si>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</si>
  <si>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</si>
  <si>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</si>
  <si>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</si>
  <si>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</si>
  <si>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</si>
  <si>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</si>
  <si>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</si>
  <si>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</si>
  <si>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</si>
  <si>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</si>
  <si>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</si>
  <si>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</si>
  <si>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</si>
  <si>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</si>
  <si>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</si>
  <si>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</si>
  <si>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</si>
  <si>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</si>
  <si>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</si>
  <si>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</si>
  <si>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</si>
  <si>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</si>
  <si>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</si>
  <si>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</si>
  <si>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</si>
  <si>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</si>
  <si>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</si>
  <si>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</si>
  <si>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</si>
  <si>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</si>
  <si>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</si>
  <si>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</si>
  <si>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</si>
  <si>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</si>
  <si>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</si>
  <si>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</si>
  <si>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</si>
  <si>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</si>
  <si>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</si>
  <si>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</si>
  <si>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</si>
  <si>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</si>
  <si>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</si>
  <si>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</si>
  <si>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</si>
  <si>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</si>
  <si>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</si>
  <si>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</si>
  <si>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</si>
  <si>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</si>
  <si>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</si>
  <si>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</si>
  <si>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</si>
  <si>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</si>
  <si>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</si>
  <si>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</si>
  <si>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</si>
  <si>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</si>
  <si>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</si>
  <si>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</si>
  <si>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</si>
  <si>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</si>
  <si>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</si>
  <si>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</si>
  <si>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</si>
  <si>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</si>
  <si>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</si>
  <si>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</si>
  <si>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</si>
  <si>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</si>
  <si>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</si>
  <si>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</si>
  <si>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</si>
  <si>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</si>
  <si>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</si>
  <si>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</si>
  <si>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</si>
  <si>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</si>
  <si>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</si>
  <si>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</si>
  <si>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</si>
  <si>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</si>
  <si>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</si>
  <si>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</si>
  <si>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</si>
  <si>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</si>
  <si>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</si>
  <si>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</si>
  <si>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</si>
  <si>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</si>
  <si>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</si>
  <si>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</si>
  <si>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</si>
  <si>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</si>
  <si>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</si>
  <si>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</si>
  <si>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</si>
  <si>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</si>
  <si>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</si>
  <si>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</si>
  <si>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</si>
  <si>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</si>
  <si>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</si>
  <si>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</si>
  <si>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</si>
  <si>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</si>
  <si>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</si>
  <si>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</si>
  <si>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</si>
  <si>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</si>
  <si>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</si>
  <si>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</si>
  <si>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</si>
  <si>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</si>
  <si>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</si>
  <si>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</si>
  <si>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</si>
  <si>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</si>
  <si>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</si>
  <si>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</si>
  <si>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</si>
  <si>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</si>
  <si>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</si>
  <si>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</si>
  <si>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</si>
  <si>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</si>
  <si>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</si>
  <si>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</si>
  <si>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</si>
  <si>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</si>
  <si>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</si>
  <si>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</si>
  <si>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</si>
  <si>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</si>
  <si>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</si>
  <si>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</si>
  <si>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</si>
  <si>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</si>
  <si>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</si>
  <si>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</si>
  <si>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</si>
  <si>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</si>
  <si>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</si>
  <si>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</si>
  <si>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</si>
  <si>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</si>
  <si>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</si>
  <si>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</si>
  <si>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</si>
  <si>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</si>
  <si>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</si>
  <si>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</si>
  <si>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</si>
  <si>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</si>
  <si>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</si>
  <si>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</si>
  <si>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</si>
  <si>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</si>
  <si>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</si>
  <si>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</si>
  <si>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</si>
  <si>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</si>
  <si>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</si>
  <si>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</si>
  <si>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</si>
  <si>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</si>
  <si>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</si>
  <si>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</si>
  <si>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</si>
  <si>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</si>
  <si>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</si>
  <si>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</si>
  <si>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</si>
  <si>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</si>
  <si>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</si>
  <si>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</si>
  <si>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</si>
  <si>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</si>
  <si>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</si>
  <si>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</si>
  <si>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</si>
  <si>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</si>
  <si>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</si>
  <si>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</si>
  <si>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</si>
  <si>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</si>
  <si>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</si>
  <si>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</si>
  <si>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</si>
  <si>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</si>
  <si>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</si>
  <si>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</si>
  <si>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</si>
  <si>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</si>
  <si>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</si>
  <si>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</si>
  <si>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</si>
  <si>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</si>
  <si>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</si>
  <si>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</si>
  <si>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</si>
  <si>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</si>
  <si>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</si>
  <si>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</si>
  <si>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</si>
  <si>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</si>
  <si>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</si>
  <si>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</si>
  <si>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</si>
  <si>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</si>
  <si>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</si>
  <si>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</si>
  <si>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</si>
  <si>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</si>
  <si>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</si>
  <si>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</si>
  <si>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</si>
  <si>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</si>
  <si>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</si>
  <si>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</si>
  <si>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</si>
  <si>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</si>
  <si>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</si>
  <si>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</si>
  <si>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</si>
  <si>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</si>
  <si>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</si>
  <si>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</si>
  <si>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</si>
  <si>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</si>
  <si>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</si>
  <si>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</si>
  <si>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</si>
  <si>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</si>
  <si>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</si>
  <si>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</si>
  <si>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</si>
  <si>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</si>
  <si>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</si>
  <si>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</si>
  <si>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</si>
  <si>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</si>
  <si>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</si>
  <si>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</si>
  <si>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</si>
  <si>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</si>
  <si>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</si>
  <si>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</si>
  <si>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</si>
  <si>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</si>
  <si>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</si>
  <si>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</si>
  <si>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</si>
  <si>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</si>
  <si>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</si>
  <si>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</si>
  <si>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</si>
  <si>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</si>
  <si>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</si>
  <si>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</si>
  <si>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</si>
  <si>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</si>
  <si>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</si>
  <si>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</si>
  <si>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</si>
  <si>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</si>
  <si>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</si>
  <si>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</si>
  <si>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</si>
  <si>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</si>
  <si>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</si>
  <si>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</si>
  <si>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</si>
  <si>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</si>
  <si>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</si>
  <si>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</si>
  <si>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</si>
  <si>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</si>
  <si>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</si>
  <si>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</si>
  <si>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</si>
  <si>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</si>
  <si>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</si>
  <si>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</si>
  <si>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</si>
  <si>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</si>
  <si>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</si>
  <si>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</si>
  <si>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</si>
  <si>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</si>
  <si>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</si>
  <si>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</si>
  <si>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</si>
  <si>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</si>
  <si>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</si>
  <si>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</si>
  <si>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</si>
  <si>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</si>
  <si>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</si>
  <si>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</si>
  <si>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</si>
  <si>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</si>
  <si>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</si>
  <si>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</si>
  <si>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</si>
  <si>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</si>
  <si>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</si>
  <si>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</si>
  <si>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</si>
  <si>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</si>
  <si>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</si>
  <si>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</si>
  <si>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</si>
  <si>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</si>
  <si>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</si>
  <si>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</si>
  <si>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</si>
  <si>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</si>
  <si>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</si>
  <si>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</si>
  <si>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</si>
  <si>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</si>
  <si>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</si>
  <si>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</si>
  <si>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</si>
  <si>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</si>
  <si>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</si>
  <si>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</si>
  <si>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</si>
  <si>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</si>
  <si>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</si>
  <si>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</si>
  <si>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</si>
  <si>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</si>
  <si>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</si>
  <si>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</si>
  <si>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</si>
  <si>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</si>
  <si>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</si>
  <si>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</si>
  <si>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</si>
  <si>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</si>
  <si>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</si>
  <si>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</si>
  <si>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</si>
  <si>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</si>
  <si>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</si>
  <si>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</si>
  <si>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</si>
  <si>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</si>
  <si>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</si>
  <si>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</si>
  <si>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</si>
  <si>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</si>
  <si>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</si>
  <si>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</si>
  <si>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</si>
  <si>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</si>
  <si>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</si>
  <si>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</si>
  <si>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</si>
  <si>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</si>
  <si>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</si>
  <si>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</si>
  <si>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</si>
  <si>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</si>
  <si>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</si>
  <si>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</si>
  <si>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</si>
  <si>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</si>
  <si>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</si>
  <si>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</si>
  <si>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</si>
  <si>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</si>
  <si>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</si>
  <si>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</si>
  <si>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</si>
  <si>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</si>
  <si>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</si>
  <si>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</si>
  <si>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</si>
  <si>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</si>
  <si>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</si>
  <si>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</si>
  <si>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</si>
  <si>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</si>
  <si>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</si>
  <si>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</si>
  <si>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</si>
  <si>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</si>
  <si>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</si>
  <si>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</si>
  <si>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</si>
  <si>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</si>
  <si>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</si>
  <si>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</si>
  <si>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</si>
  <si>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</si>
  <si>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</si>
  <si>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</si>
  <si>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</si>
  <si>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</si>
  <si>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</si>
  <si>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</si>
  <si>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</si>
  <si>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</si>
  <si>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</si>
  <si>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</si>
  <si>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</si>
  <si>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</si>
  <si>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</si>
  <si>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</si>
  <si>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</si>
  <si>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</si>
  <si>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</si>
  <si>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</si>
  <si>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</si>
  <si>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</si>
  <si>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</si>
  <si>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</si>
  <si>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</si>
  <si>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</si>
  <si>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</si>
  <si>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</si>
  <si>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</si>
  <si>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</si>
  <si>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</si>
  <si>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</si>
  <si>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</si>
  <si>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</si>
  <si>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</si>
  <si>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</si>
  <si>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</si>
  <si>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</si>
  <si>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</si>
  <si>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</si>
  <si>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</si>
  <si>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</si>
  <si>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</si>
  <si>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</si>
  <si>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</si>
  <si>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</si>
  <si>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</si>
  <si>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</si>
  <si>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</si>
  <si>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</si>
  <si>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</si>
  <si>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</si>
  <si>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</si>
  <si>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</si>
  <si>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</si>
  <si>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</si>
  <si>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</si>
  <si>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</si>
  <si>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</si>
  <si>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</si>
  <si>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</si>
  <si>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</si>
  <si>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</si>
  <si>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</si>
  <si>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</si>
  <si>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</si>
  <si>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</si>
  <si>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</si>
  <si>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</si>
  <si>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</si>
  <si>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</si>
  <si>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</si>
  <si>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</si>
  <si>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</si>
  <si>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</si>
  <si>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</si>
  <si>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</si>
  <si>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</si>
  <si>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</si>
  <si>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</si>
  <si>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</si>
  <si>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</si>
  <si>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</si>
  <si>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</si>
  <si>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</si>
  <si>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</si>
  <si>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</si>
  <si>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</si>
  <si>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</si>
  <si>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</si>
  <si>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</si>
  <si>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</si>
  <si>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</si>
  <si>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</si>
  <si>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</si>
  <si>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</si>
  <si>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</si>
  <si>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</si>
  <si>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</si>
  <si>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</si>
  <si>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</si>
  <si>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</si>
  <si>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</si>
  <si>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</si>
  <si>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</si>
  <si>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</si>
  <si>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</si>
  <si>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</si>
  <si>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</si>
  <si>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</si>
  <si>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</si>
  <si>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</si>
  <si>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</si>
  <si>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</si>
  <si>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</si>
  <si>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</si>
  <si>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</si>
  <si>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</si>
  <si>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</si>
  <si>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</si>
  <si>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</si>
  <si>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</si>
  <si>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</si>
  <si>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</si>
  <si>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</si>
  <si>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</si>
  <si>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</si>
  <si>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</si>
  <si>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</si>
  <si>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</si>
  <si>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</si>
  <si>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</si>
  <si>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</si>
  <si>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</si>
  <si>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</si>
  <si>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</si>
  <si>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</si>
  <si>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</si>
  <si>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</si>
  <si>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</si>
  <si>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</si>
  <si>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</si>
  <si>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</si>
  <si>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</si>
  <si>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</si>
  <si>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</si>
  <si>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</si>
  <si>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</si>
  <si>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</si>
  <si>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</si>
  <si>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</si>
  <si>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</si>
  <si>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</si>
  <si>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</si>
  <si>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</si>
  <si>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</si>
  <si>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</si>
  <si>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</si>
  <si>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</si>
  <si>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</si>
  <si>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</si>
  <si>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</si>
  <si>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</si>
  <si>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</si>
  <si>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</si>
  <si>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</si>
  <si>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</si>
  <si>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</si>
  <si>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</si>
  <si>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</si>
  <si>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</si>
  <si>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</si>
  <si>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</si>
  <si>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</si>
  <si>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</si>
  <si>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</si>
  <si>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</si>
  <si>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</si>
  <si>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</si>
  <si>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</si>
  <si>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</si>
  <si>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</si>
  <si>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</si>
  <si>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</si>
  <si>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</si>
  <si>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</si>
  <si>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</si>
  <si>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</si>
  <si>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</si>
  <si>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</si>
  <si>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</si>
  <si>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</si>
  <si>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</si>
  <si>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</si>
  <si>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</si>
  <si>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</si>
  <si>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</si>
  <si>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</si>
  <si>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</si>
  <si>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</si>
  <si>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</si>
  <si>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</si>
  <si>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</si>
  <si>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</si>
  <si>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</si>
  <si>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</si>
  <si>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</si>
  <si>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</si>
  <si>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</si>
  <si>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</si>
  <si>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</si>
  <si>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</si>
  <si>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</si>
  <si>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</si>
  <si>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</si>
  <si>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</si>
  <si>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</si>
  <si>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</si>
  <si>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</si>
  <si>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</si>
  <si>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</si>
  <si>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</si>
  <si>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</si>
  <si>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</si>
  <si>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</si>
  <si>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</si>
  <si>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</si>
  <si>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</si>
  <si>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</si>
  <si>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</si>
  <si>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</si>
  <si>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</si>
  <si>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</si>
  <si>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</si>
  <si>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</si>
  <si>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</si>
  <si>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</si>
  <si>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</si>
  <si>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</si>
  <si>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</si>
  <si>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</si>
  <si>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</si>
  <si>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</si>
  <si>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</si>
  <si>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</si>
  <si>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</si>
  <si>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</si>
  <si>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</si>
  <si>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</si>
  <si>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</si>
  <si>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</si>
  <si>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</si>
  <si>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</si>
  <si>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</si>
  <si>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</si>
  <si>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</si>
  <si>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</si>
  <si>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</si>
  <si>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</si>
  <si>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</si>
  <si>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</si>
  <si>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</si>
  <si>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</si>
  <si>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</si>
  <si>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</si>
  <si>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</si>
  <si>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</si>
  <si>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</si>
  <si>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</si>
  <si>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</si>
  <si>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</si>
  <si>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</si>
  <si>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</si>
  <si>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</si>
  <si>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</si>
  <si>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</si>
  <si>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</si>
  <si>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</si>
  <si>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</si>
  <si>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</si>
  <si>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</si>
  <si>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</si>
  <si>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</si>
  <si>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</si>
  <si>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</si>
  <si>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</si>
  <si>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</si>
  <si>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</si>
  <si>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</si>
  <si>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</si>
  <si>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</si>
  <si>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</si>
  <si>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</si>
  <si>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</si>
  <si>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</si>
  <si>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</si>
  <si>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</si>
  <si>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</si>
  <si>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</si>
  <si>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</si>
  <si>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</si>
  <si>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</si>
  <si>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</si>
  <si>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</si>
  <si>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</si>
  <si>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</si>
  <si>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</si>
  <si>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</si>
  <si>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</si>
  <si>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</si>
  <si>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</si>
  <si>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</si>
  <si>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</si>
  <si>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</si>
  <si>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</si>
  <si>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</si>
  <si>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</si>
  <si>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</si>
  <si>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</si>
  <si>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</si>
  <si>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</si>
  <si>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</si>
  <si>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</si>
  <si>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</si>
  <si>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</si>
  <si>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</si>
  <si>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</si>
  <si>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</si>
  <si>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</si>
  <si>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</si>
  <si>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</si>
  <si>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</si>
  <si>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</si>
  <si>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</si>
  <si>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</si>
  <si>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</si>
  <si>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</si>
  <si>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</si>
  <si>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</si>
  <si>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</si>
  <si>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</si>
  <si>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</si>
  <si>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</si>
  <si>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</si>
  <si>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</si>
  <si>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</si>
  <si>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</si>
  <si>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</si>
  <si>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</si>
  <si>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</si>
  <si>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</si>
  <si>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</si>
  <si>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</si>
  <si>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</si>
  <si>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</si>
  <si>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</si>
  <si>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</si>
  <si>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</si>
  <si>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</si>
  <si>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</si>
  <si>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</si>
  <si>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</si>
  <si>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</si>
  <si>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</si>
  <si>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</si>
  <si>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</si>
  <si>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</si>
  <si>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</si>
  <si>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</si>
  <si>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</si>
  <si>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</si>
  <si>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</si>
  <si>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</si>
  <si>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</si>
  <si>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</si>
  <si>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</si>
  <si>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</si>
  <si>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</si>
  <si>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</si>
  <si>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</si>
  <si>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</si>
  <si>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</si>
  <si>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</si>
  <si>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</si>
  <si>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</si>
  <si>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</si>
  <si>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</si>
  <si>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</si>
  <si>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</si>
  <si>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</si>
  <si>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</si>
  <si>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</si>
  <si>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</si>
  <si>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</si>
  <si>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</si>
  <si>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</si>
  <si>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</si>
  <si>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</si>
  <si>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</si>
  <si>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</si>
  <si>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</si>
  <si>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</si>
  <si>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</si>
  <si>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</si>
  <si>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</si>
  <si>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</si>
  <si>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</si>
  <si>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</si>
  <si>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</si>
  <si>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</si>
  <si>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</si>
  <si>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</si>
  <si>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</si>
  <si>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</si>
  <si>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</si>
  <si>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</si>
  <si>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</si>
  <si>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</si>
  <si>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</si>
  <si>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</si>
  <si>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</si>
  <si>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</si>
  <si>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</si>
  <si>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</si>
  <si>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</si>
  <si>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</si>
  <si>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</si>
  <si>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</si>
  <si>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</si>
  <si>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</si>
  <si>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</si>
  <si>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</si>
  <si>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</si>
  <si>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</si>
  <si>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</si>
  <si>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</si>
  <si>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</si>
  <si>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</si>
  <si>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</si>
  <si>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</si>
  <si>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</si>
  <si>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</si>
  <si>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</si>
  <si>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</si>
  <si>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</si>
  <si>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</si>
  <si>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</si>
  <si>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</si>
  <si>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</si>
  <si>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</si>
  <si>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</si>
  <si>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</si>
  <si>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</si>
  <si>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</si>
  <si>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</si>
  <si>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</si>
  <si>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</si>
  <si>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</si>
  <si>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</si>
  <si>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</si>
  <si>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</si>
  <si>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</si>
  <si>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</si>
  <si>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</si>
  <si>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</si>
  <si>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</si>
  <si>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</si>
  <si>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</si>
  <si>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</si>
  <si>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</si>
  <si>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</si>
  <si>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</si>
  <si>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</si>
  <si>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</si>
  <si>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</si>
  <si>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</si>
  <si>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</si>
  <si>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</si>
  <si>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</si>
  <si>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</si>
  <si>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</si>
  <si>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</si>
  <si>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</si>
  <si>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</si>
  <si>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</si>
  <si>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</si>
  <si>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</si>
  <si>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</si>
  <si>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</si>
  <si>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</si>
  <si>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</si>
  <si>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</si>
  <si>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</si>
  <si>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</si>
  <si>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</si>
  <si>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</si>
  <si>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</si>
  <si>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</si>
  <si>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</si>
  <si>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</si>
  <si>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</si>
  <si>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</si>
  <si>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</si>
  <si>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</si>
  <si>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</si>
  <si>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</si>
  <si>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</si>
  <si>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</si>
  <si>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</si>
  <si>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</si>
  <si>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</si>
  <si>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</si>
  <si>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</si>
  <si>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</si>
  <si>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</si>
  <si>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</si>
  <si>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</si>
  <si>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</si>
  <si>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</si>
  <si>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</si>
  <si>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</si>
  <si>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</si>
  <si>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</si>
  <si>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</si>
  <si>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</si>
  <si>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</si>
  <si>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</si>
  <si>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</si>
  <si>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</si>
  <si>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</si>
  <si>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</si>
  <si>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</si>
  <si>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</si>
  <si>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</si>
  <si>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</si>
  <si>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</si>
  <si>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</si>
  <si>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</si>
  <si>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</si>
  <si>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</si>
  <si>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</si>
  <si>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</si>
  <si>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</si>
  <si>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</si>
  <si>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</si>
  <si>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</si>
  <si>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</si>
  <si>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</si>
  <si>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</si>
  <si>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</si>
  <si>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</si>
  <si>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</si>
  <si>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</si>
  <si>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</si>
  <si>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</si>
  <si>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</si>
  <si>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</si>
  <si>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</si>
  <si>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</si>
  <si>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</si>
  <si>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</si>
  <si>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</si>
  <si>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</si>
  <si>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</si>
  <si>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</si>
  <si>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</si>
  <si>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</si>
  <si>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</si>
  <si>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</si>
  <si>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</si>
  <si>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</si>
  <si>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</si>
  <si>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</si>
  <si>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</si>
  <si>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</si>
  <si>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</si>
  <si>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</si>
  <si>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</si>
  <si>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</si>
  <si>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</si>
  <si>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</si>
  <si>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</si>
  <si>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</si>
  <si>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</si>
  <si>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</si>
  <si>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</si>
  <si>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</si>
  <si>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</si>
  <si>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</si>
  <si>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</si>
  <si>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</si>
  <si>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</si>
  <si>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</si>
  <si>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</si>
  <si>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</si>
  <si>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</si>
  <si>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</si>
  <si>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</si>
  <si>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</si>
  <si>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</si>
  <si>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</si>
  <si>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</si>
  <si>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</si>
  <si>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</si>
  <si>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</si>
  <si>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</si>
  <si>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</si>
  <si>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</si>
  <si>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</si>
  <si>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</si>
  <si>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</si>
  <si>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</si>
  <si>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</si>
  <si>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</si>
  <si>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</si>
  <si>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</si>
  <si>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</si>
  <si>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</si>
  <si>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</si>
  <si>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</si>
  <si>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</si>
  <si>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</si>
  <si>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</si>
  <si>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</si>
  <si>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</si>
  <si>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</si>
  <si>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</si>
  <si>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</si>
  <si>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</si>
  <si>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</si>
  <si>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</si>
  <si>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</si>
  <si>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</si>
  <si>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</si>
  <si>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</si>
  <si>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</si>
  <si>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</si>
  <si>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</si>
  <si>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</si>
  <si>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</si>
  <si>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</si>
  <si>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</si>
  <si>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</si>
  <si>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</si>
  <si>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</si>
  <si>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</si>
  <si>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</si>
  <si>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</si>
  <si>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</si>
  <si>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</si>
  <si>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</si>
  <si>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</si>
  <si>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</si>
  <si>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</si>
  <si>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</si>
  <si>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</si>
  <si>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</si>
  <si>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</si>
  <si>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</si>
  <si>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</si>
  <si>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</si>
  <si>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</si>
  <si>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</si>
  <si>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</si>
  <si>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</si>
  <si>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</si>
  <si>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</si>
  <si>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</si>
  <si>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</si>
  <si>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</si>
  <si>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</si>
  <si>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</si>
  <si>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</si>
  <si>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</si>
  <si>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</si>
  <si>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</si>
  <si>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</si>
  <si>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</si>
  <si>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</si>
  <si>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</si>
  <si>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</si>
  <si>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</si>
  <si>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</si>
  <si>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</si>
  <si>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</si>
  <si>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</si>
  <si>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</si>
  <si>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</si>
  <si>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</si>
  <si>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</si>
  <si>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</si>
  <si>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</si>
  <si>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</si>
  <si>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</si>
  <si>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</si>
  <si>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</si>
  <si>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</si>
  <si>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</si>
  <si>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</si>
  <si>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</si>
  <si>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</si>
  <si>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</si>
  <si>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</si>
  <si>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</si>
  <si>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</si>
  <si>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</si>
  <si>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</si>
  <si>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</si>
  <si>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</si>
  <si>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</si>
  <si>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</si>
  <si>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</si>
  <si>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</si>
  <si>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</si>
  <si>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</si>
  <si>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</si>
  <si>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</si>
  <si>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</si>
  <si>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</si>
  <si>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</si>
  <si>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</si>
  <si>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</si>
  <si>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</si>
  <si>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</si>
  <si>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</si>
  <si>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</si>
  <si>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</si>
  <si>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</si>
  <si>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</si>
  <si>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</si>
  <si>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</si>
  <si>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</si>
  <si>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</si>
  <si>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</si>
  <si>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</si>
  <si>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</si>
  <si>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</si>
  <si>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</si>
  <si>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</si>
  <si>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</si>
  <si>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</si>
  <si>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</si>
  <si>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</si>
  <si>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</si>
  <si>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</si>
  <si>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</si>
  <si>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</si>
  <si>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</si>
  <si>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</si>
  <si>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</si>
  <si>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</si>
  <si>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</si>
  <si>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</si>
  <si>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</si>
  <si>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</si>
  <si>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</si>
  <si>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</si>
  <si>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</si>
  <si>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</si>
  <si>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</si>
  <si>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</si>
  <si>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</si>
  <si>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</si>
  <si>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</si>
  <si>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</si>
  <si>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</si>
  <si>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</si>
  <si>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</si>
  <si>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</si>
  <si>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</si>
  <si>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</si>
  <si>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</si>
  <si>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</si>
  <si>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</si>
  <si>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</si>
  <si>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</si>
  <si>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</si>
  <si>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</si>
  <si>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</si>
  <si>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</si>
  <si>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</si>
  <si>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</si>
  <si>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</si>
  <si>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</si>
  <si>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</si>
  <si>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</si>
  <si>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</si>
  <si>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</si>
  <si>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</si>
  <si>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</si>
  <si>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</si>
  <si>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</si>
  <si>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</si>
  <si>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</si>
  <si>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</si>
  <si>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</si>
  <si>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</si>
  <si>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</si>
  <si>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</si>
  <si>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</si>
  <si>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</si>
  <si>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</si>
  <si>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</si>
  <si>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</si>
  <si>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</si>
  <si>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</si>
  <si>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</si>
  <si>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</si>
  <si>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</si>
  <si>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</si>
  <si>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</si>
  <si>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</si>
  <si>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</si>
  <si>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</si>
  <si>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</si>
  <si>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</si>
  <si>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</si>
  <si>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</si>
  <si>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</si>
  <si>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</si>
  <si>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</si>
  <si>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</si>
  <si>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</si>
  <si>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</si>
  <si>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</si>
  <si>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</si>
  <si>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</si>
  <si>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</si>
  <si>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</si>
  <si>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</si>
  <si>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</si>
  <si>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</si>
  <si>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</si>
  <si>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</si>
  <si>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</si>
  <si>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</si>
  <si>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</si>
  <si>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</si>
  <si>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</si>
  <si>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</si>
  <si>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</si>
  <si>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</si>
  <si>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</si>
  <si>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</si>
  <si>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</si>
  <si>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</si>
  <si>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</si>
  <si>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</si>
  <si>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</si>
  <si>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</si>
  <si>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</si>
  <si>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</si>
  <si>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</si>
  <si>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</si>
  <si>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</si>
  <si>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</si>
  <si>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</si>
  <si>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</si>
  <si>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</si>
  <si>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</si>
  <si>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</si>
  <si>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</si>
  <si>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</si>
  <si>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</si>
  <si>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</si>
  <si>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</si>
  <si>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</si>
  <si>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</si>
  <si>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</si>
  <si>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</si>
  <si>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</si>
  <si>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</si>
  <si>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</si>
  <si>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</si>
  <si>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</si>
  <si>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</si>
  <si>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</si>
  <si>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</si>
  <si>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</si>
  <si>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</si>
  <si>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</si>
  <si>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</si>
  <si>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</si>
  <si>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</si>
  <si>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</si>
  <si>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</si>
  <si>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</si>
  <si>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</si>
  <si>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</si>
  <si>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</si>
  <si>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</si>
  <si>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</si>
  <si>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</si>
  <si>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</si>
  <si>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</si>
  <si>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</si>
  <si>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</si>
  <si>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</si>
  <si>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</si>
  <si>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</si>
  <si>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</si>
  <si>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</si>
  <si>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</si>
  <si>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</si>
  <si>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</si>
  <si>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</si>
  <si>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</si>
  <si>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</si>
  <si>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</si>
  <si>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</si>
  <si>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</si>
  <si>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</si>
  <si>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</si>
  <si>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</si>
  <si>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</si>
  <si>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</si>
  <si>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</si>
  <si>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</si>
  <si>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</si>
  <si>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</si>
  <si>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</si>
  <si>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</si>
  <si>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</si>
  <si>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</si>
  <si>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</si>
  <si>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</si>
  <si>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</si>
  <si>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</si>
  <si>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</si>
  <si>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</si>
  <si>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</si>
  <si>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</si>
  <si>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</si>
  <si>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</si>
  <si>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</si>
  <si>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</si>
  <si>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</si>
  <si>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</si>
  <si>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</si>
  <si>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</si>
  <si>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</si>
  <si>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</si>
  <si>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</si>
  <si>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</si>
  <si>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</si>
  <si>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</si>
  <si>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</si>
  <si>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</si>
  <si>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</si>
  <si>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</si>
  <si>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</si>
  <si>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</si>
  <si>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</si>
  <si>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</si>
  <si>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</si>
  <si>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</si>
  <si>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</si>
  <si>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</si>
  <si>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</si>
  <si>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</si>
  <si>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</si>
  <si>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</si>
  <si>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</si>
  <si>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</si>
  <si>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</si>
  <si>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</si>
  <si>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</si>
  <si>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</si>
  <si>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</si>
  <si>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</si>
  <si>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</si>
  <si>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</si>
  <si>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</si>
  <si>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</si>
  <si>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</si>
  <si>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</si>
  <si>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</si>
  <si>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</si>
  <si>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</si>
  <si>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</si>
  <si>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</si>
  <si>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</si>
  <si>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</si>
  <si>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</si>
  <si>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</si>
  <si>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</si>
  <si>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</si>
  <si>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</si>
  <si>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</si>
  <si>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</si>
  <si>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</si>
  <si>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</si>
  <si>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</si>
  <si>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</si>
  <si>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</si>
  <si>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</si>
  <si>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</si>
  <si>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</si>
  <si>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</si>
  <si>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</si>
  <si>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</si>
  <si>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</si>
  <si>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</si>
  <si>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</si>
  <si>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</si>
  <si>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</si>
  <si>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</si>
  <si>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</si>
  <si>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</si>
  <si>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</si>
  <si>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</si>
  <si>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</si>
  <si>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</si>
  <si>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</si>
  <si>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</si>
  <si>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</si>
  <si>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</si>
  <si>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</si>
  <si>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</si>
  <si>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</si>
  <si>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</si>
  <si>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</si>
  <si>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</si>
  <si>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</si>
  <si>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</si>
  <si>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</si>
  <si>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</si>
  <si>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</si>
  <si>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</si>
  <si>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</si>
  <si>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</si>
  <si>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</si>
  <si>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</si>
  <si>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</si>
  <si>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</si>
  <si>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</si>
  <si>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</si>
  <si>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</si>
  <si>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</si>
  <si>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</si>
  <si>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</si>
  <si>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</si>
  <si>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</si>
  <si>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</si>
  <si>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</si>
  <si>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</si>
  <si>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</si>
  <si>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</si>
  <si>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</si>
  <si>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</si>
  <si>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</si>
  <si>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</si>
  <si>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</si>
  <si>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</si>
  <si>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</si>
  <si>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</si>
  <si>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</si>
  <si>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</si>
  <si>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</si>
  <si>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</si>
  <si>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</si>
  <si>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</si>
  <si>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</si>
  <si>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</si>
  <si>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</si>
  <si>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</si>
  <si>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</si>
  <si>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</si>
  <si>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</si>
  <si>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</si>
  <si>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</si>
  <si>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</si>
  <si>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</si>
  <si>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</si>
  <si>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</si>
  <si>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</si>
  <si>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</si>
  <si>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</si>
  <si>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</si>
  <si>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</si>
  <si>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</si>
  <si>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</si>
  <si>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</si>
  <si>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</si>
  <si>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</si>
  <si>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</si>
  <si>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</si>
  <si>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</si>
  <si>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</si>
  <si>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</si>
  <si>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</si>
  <si>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</si>
  <si>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</si>
  <si>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</si>
  <si>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</si>
  <si>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</si>
  <si>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</si>
  <si>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</si>
  <si>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</si>
  <si>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</si>
  <si>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</si>
  <si>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</si>
  <si>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</si>
  <si>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</si>
  <si>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</si>
  <si>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</si>
  <si>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</si>
  <si>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</si>
  <si>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</si>
  <si>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</si>
  <si>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</si>
  <si>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</si>
  <si>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</si>
  <si>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</si>
  <si>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</si>
  <si>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</si>
  <si>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</si>
  <si>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</si>
  <si>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</si>
  <si>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</si>
  <si>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</si>
  <si>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</si>
  <si>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</si>
  <si>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</si>
  <si>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</si>
  <si>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</si>
  <si>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</si>
  <si>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</si>
  <si>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</si>
  <si>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</si>
  <si>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</si>
  <si>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</si>
  <si>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</si>
  <si>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</si>
  <si>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</si>
  <si>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</si>
  <si>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</si>
  <si>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</si>
  <si>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</si>
  <si>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</si>
  <si>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</si>
  <si>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</si>
  <si>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</si>
  <si>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</si>
  <si>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</si>
  <si>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</si>
  <si>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</si>
  <si>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</si>
  <si>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</si>
  <si>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</si>
  <si>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</si>
  <si>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</si>
  <si>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</si>
  <si>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</si>
  <si>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</si>
  <si>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</si>
  <si>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</si>
  <si>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</si>
  <si>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</si>
  <si>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</si>
  <si>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</si>
  <si>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</si>
  <si>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</si>
  <si>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</si>
  <si>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</si>
  <si>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</si>
  <si>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</si>
  <si>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</si>
  <si>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</si>
  <si>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</si>
  <si>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</si>
  <si>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</si>
  <si>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</si>
  <si>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</si>
  <si>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</si>
  <si>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</si>
  <si>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</si>
  <si>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</si>
  <si>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</si>
  <si>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</si>
  <si>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</si>
  <si>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</si>
  <si>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</si>
  <si>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</si>
  <si>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</si>
  <si>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</si>
  <si>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</si>
  <si>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</si>
  <si>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</si>
  <si>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</si>
  <si>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</si>
  <si>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</si>
  <si>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</si>
  <si>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</si>
  <si>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</si>
  <si>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</si>
  <si>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</si>
  <si>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</si>
  <si>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</si>
  <si>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</si>
  <si>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</si>
  <si>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</si>
  <si>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</si>
  <si>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</si>
  <si>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</si>
  <si>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</si>
  <si>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</si>
  <si>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</si>
  <si>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</si>
  <si>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</si>
  <si>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</si>
  <si>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</si>
  <si>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</si>
  <si>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</si>
  <si>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</si>
  <si>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</si>
  <si>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</si>
  <si>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</si>
  <si>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</si>
  <si>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</si>
  <si>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</si>
  <si>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</si>
  <si>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</si>
  <si>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</si>
  <si>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</si>
  <si>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</si>
  <si>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</si>
  <si>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</si>
  <si>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</si>
  <si>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</si>
  <si>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</si>
  <si>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</si>
  <si>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</si>
  <si>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</si>
  <si>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</si>
  <si>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</si>
  <si>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</si>
  <si>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</si>
  <si>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</si>
  <si>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</si>
  <si>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</si>
  <si>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</si>
  <si>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</si>
  <si>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</si>
  <si>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</si>
  <si>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</si>
  <si>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</si>
  <si>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</si>
  <si>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</si>
  <si>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</si>
  <si>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</si>
  <si>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</si>
  <si>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</si>
  <si>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</si>
  <si>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</si>
  <si>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</si>
  <si>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</si>
  <si>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</si>
  <si>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</si>
  <si>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</si>
  <si>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</si>
  <si>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</si>
  <si>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</si>
  <si>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</si>
  <si>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</si>
  <si>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</si>
  <si>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</si>
  <si>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</si>
  <si>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</si>
  <si>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</si>
  <si>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</si>
  <si>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</si>
  <si>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</si>
  <si>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</si>
  <si>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</si>
  <si>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</si>
  <si>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</si>
  <si>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</si>
  <si>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</si>
  <si>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</si>
  <si>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</si>
  <si>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</si>
  <si>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</si>
  <si>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</si>
  <si>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</si>
  <si>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</si>
  <si>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</si>
  <si>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</si>
  <si>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</si>
  <si>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</si>
  <si>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</si>
  <si>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</si>
  <si>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</si>
  <si>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</si>
  <si>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</si>
  <si>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</si>
  <si>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</si>
  <si>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</si>
  <si>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</si>
  <si>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</si>
  <si>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</si>
  <si>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</si>
  <si>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</si>
  <si>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</si>
  <si>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</si>
  <si>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</si>
  <si>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</si>
  <si>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</si>
  <si>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</si>
  <si>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</si>
  <si>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</si>
  <si>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</si>
  <si>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</si>
  <si>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</si>
  <si>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</si>
  <si>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</si>
  <si>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</si>
  <si>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</si>
  <si>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</si>
  <si>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</si>
  <si>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</si>
  <si>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</si>
  <si>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</si>
  <si>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</si>
  <si>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</si>
  <si>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</si>
  <si>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</si>
  <si>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</si>
  <si>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</si>
  <si>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</si>
  <si>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</si>
  <si>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</si>
  <si>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</si>
  <si>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</si>
  <si>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</si>
  <si>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</si>
  <si>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</si>
  <si>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</si>
  <si>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</si>
  <si>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</si>
  <si>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</si>
  <si>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</si>
  <si>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</si>
  <si>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</si>
  <si>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</si>
  <si>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</si>
  <si>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</si>
  <si>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</si>
  <si>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</si>
  <si>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</si>
  <si>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</si>
  <si>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</si>
  <si>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</si>
  <si>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</si>
  <si>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</si>
  <si>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</si>
  <si>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</si>
  <si>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</si>
  <si>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</si>
  <si>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</si>
  <si>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</si>
  <si>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</si>
  <si>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</si>
  <si>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</si>
  <si>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</si>
  <si>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</si>
  <si>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</si>
  <si>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</si>
  <si>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</si>
  <si>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</si>
  <si>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</si>
  <si>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</si>
  <si>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</si>
  <si>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</si>
  <si>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</si>
  <si>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</si>
  <si>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</si>
  <si>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</si>
  <si>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</si>
  <si>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</si>
  <si>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</si>
  <si>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</si>
  <si>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</si>
  <si>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</si>
  <si>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</si>
  <si>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</si>
  <si>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</si>
  <si>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</si>
  <si>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</si>
  <si>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</si>
  <si>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</si>
  <si>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</si>
  <si>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</si>
  <si>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</si>
  <si>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</si>
  <si>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</si>
  <si>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</si>
  <si>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</si>
  <si>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</si>
  <si>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</si>
  <si>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</si>
  <si>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</si>
  <si>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</si>
  <si>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</si>
  <si>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</si>
  <si>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</si>
  <si>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</si>
  <si>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</si>
  <si>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</si>
  <si>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</si>
  <si>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</si>
  <si>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</si>
  <si>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</si>
  <si>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</si>
  <si>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</si>
  <si>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</si>
  <si>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</si>
  <si>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</si>
  <si>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</si>
  <si>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</si>
  <si>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</si>
  <si>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</si>
  <si>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</si>
  <si>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</si>
  <si>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</si>
  <si>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</si>
  <si>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</si>
  <si>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</si>
  <si>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</si>
  <si>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</si>
  <si>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</si>
  <si>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</si>
  <si>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</si>
  <si>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</si>
  <si>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</si>
  <si>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</si>
  <si>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</si>
  <si>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</si>
  <si>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</si>
  <si>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</si>
  <si>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</si>
  <si>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</si>
  <si>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</si>
  <si>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</si>
  <si>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</si>
  <si>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</si>
  <si>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</si>
  <si>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</si>
  <si>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</si>
  <si>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</si>
  <si>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</si>
  <si>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</si>
  <si>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</si>
  <si>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</si>
  <si>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</si>
  <si>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</si>
  <si>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</si>
  <si>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</si>
  <si>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</si>
  <si>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</si>
  <si>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</si>
  <si>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</si>
  <si>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</si>
  <si>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</si>
  <si>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</si>
  <si>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</si>
  <si>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</si>
  <si>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</si>
  <si>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</si>
  <si>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</si>
  <si>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</si>
  <si>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</si>
  <si>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</si>
  <si>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</si>
  <si>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</si>
  <si>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</si>
  <si>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</si>
  <si>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</si>
  <si>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</si>
  <si>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</si>
  <si>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</si>
  <si>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</si>
  <si>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</si>
  <si>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</si>
  <si>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</si>
  <si>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</si>
  <si>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</si>
  <si>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</si>
  <si>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</si>
  <si>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</si>
  <si>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</si>
  <si>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</si>
  <si>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</si>
  <si>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</si>
  <si>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</si>
  <si>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</si>
  <si>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</si>
  <si>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</si>
  <si>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</si>
  <si>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</si>
  <si>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</si>
  <si>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</si>
  <si>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</si>
  <si>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</si>
  <si>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</si>
  <si>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</si>
  <si>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</si>
  <si>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</si>
  <si>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</si>
  <si>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</si>
  <si>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</si>
  <si>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</si>
  <si>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</si>
  <si>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</si>
  <si>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</si>
  <si>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</si>
  <si>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</si>
  <si>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</si>
  <si>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</si>
  <si>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</si>
  <si>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</si>
  <si>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</si>
  <si>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</si>
  <si>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</si>
  <si>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</si>
  <si>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</si>
  <si>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</si>
  <si>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</si>
  <si>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</si>
  <si>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</si>
  <si>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</si>
  <si>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</si>
  <si>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</si>
  <si>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</si>
  <si>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</si>
  <si>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</si>
  <si>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</si>
  <si>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</si>
  <si>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</si>
  <si>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</si>
  <si>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</si>
  <si>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</si>
  <si>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</si>
  <si>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</si>
  <si>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</si>
  <si>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</si>
  <si>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</si>
  <si>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</si>
  <si>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</si>
  <si>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</si>
  <si>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</si>
  <si>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</si>
  <si>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</si>
  <si>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</si>
  <si>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</si>
  <si>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</si>
  <si>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</si>
  <si>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</si>
  <si>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</si>
  <si>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</si>
  <si>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</si>
  <si>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</si>
  <si>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</si>
  <si>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</si>
  <si>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</si>
  <si>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</si>
  <si>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</si>
  <si>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</si>
  <si>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</si>
  <si>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</si>
  <si>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</si>
  <si>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</si>
  <si>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</si>
  <si>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</si>
  <si>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</si>
  <si>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</si>
  <si>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</si>
  <si>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</si>
  <si>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</si>
  <si>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</si>
  <si>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</si>
  <si>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</si>
  <si>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</si>
  <si>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</si>
  <si>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</si>
  <si>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</si>
  <si>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</si>
  <si>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</si>
  <si>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</si>
  <si>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</si>
  <si>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</si>
  <si>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</si>
  <si>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</si>
  <si>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</si>
  <si>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</si>
  <si>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</si>
  <si>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</si>
  <si>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</si>
  <si>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</si>
  <si>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</si>
  <si>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</si>
  <si>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</si>
  <si>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</si>
  <si>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</si>
  <si>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</si>
  <si>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</si>
  <si>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</si>
  <si>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</si>
  <si>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</si>
  <si>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</si>
  <si>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</si>
  <si>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</si>
  <si>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</si>
  <si>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</si>
  <si>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</si>
  <si>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</si>
  <si>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</si>
  <si>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</si>
  <si>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</si>
  <si>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</si>
  <si>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</si>
  <si>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</si>
  <si>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</si>
  <si>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</si>
  <si>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</si>
  <si>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</si>
  <si>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</si>
  <si>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</si>
  <si>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</si>
  <si>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</si>
  <si>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</si>
  <si>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</si>
  <si>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</si>
  <si>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</si>
  <si>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</si>
  <si>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</si>
  <si>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</si>
  <si>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</si>
  <si>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</si>
  <si>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</si>
  <si>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</si>
  <si>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</si>
  <si>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</si>
  <si>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</si>
  <si>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</si>
  <si>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</si>
  <si>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</si>
  <si>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</si>
  <si>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</si>
  <si>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</si>
  <si>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</si>
  <si>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</si>
  <si>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</si>
  <si>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</si>
  <si>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</si>
  <si>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</si>
  <si>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</si>
  <si>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</si>
  <si>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</si>
  <si>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</si>
  <si>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</si>
  <si>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</si>
  <si>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</si>
  <si>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</si>
  <si>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</si>
  <si>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</si>
  <si>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</si>
  <si>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</si>
  <si>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</si>
  <si>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</si>
  <si>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</si>
  <si>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</si>
  <si>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</si>
  <si>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</si>
  <si>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</si>
  <si>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</si>
  <si>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</si>
  <si>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</si>
  <si>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</si>
  <si>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</si>
  <si>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</si>
  <si>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</si>
  <si>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</si>
  <si>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</si>
  <si>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</si>
  <si>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</si>
  <si>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</si>
  <si>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</si>
  <si>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</si>
  <si>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</si>
  <si>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</si>
  <si>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</si>
  <si>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</si>
  <si>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</si>
  <si>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</si>
  <si>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</si>
  <si>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</si>
  <si>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</si>
  <si>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</si>
  <si>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</si>
  <si>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</si>
  <si>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</si>
  <si>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</si>
  <si>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</si>
  <si>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</si>
  <si>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</si>
  <si>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</si>
  <si>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</si>
  <si>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</si>
  <si>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</si>
  <si>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</si>
  <si>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</si>
  <si>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</si>
  <si>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</si>
  <si>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</si>
  <si>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</si>
  <si>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</si>
  <si>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</si>
  <si>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</si>
  <si>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</si>
  <si>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</si>
  <si>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</si>
  <si>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</si>
  <si>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</si>
  <si>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</si>
  <si>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</si>
  <si>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</si>
  <si>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</si>
  <si>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</si>
  <si>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</si>
  <si>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</si>
  <si>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</si>
  <si>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</si>
  <si>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</si>
  <si>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</si>
  <si>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</si>
  <si>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</si>
  <si>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</si>
  <si>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</si>
  <si>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</si>
  <si>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</si>
  <si>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</si>
  <si>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</si>
  <si>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</si>
  <si>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</si>
  <si>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</si>
  <si>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</si>
  <si>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</si>
  <si>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</si>
  <si>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</si>
  <si>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</si>
  <si>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</si>
  <si>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</si>
  <si>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</si>
  <si>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</si>
  <si>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</si>
  <si>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</si>
  <si>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</si>
  <si>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</si>
  <si>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</si>
  <si>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</si>
  <si>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</si>
  <si>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</si>
  <si>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</si>
  <si>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</si>
  <si>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</si>
  <si>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</si>
  <si>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</si>
  <si>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</si>
  <si>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</si>
  <si>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</si>
  <si>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</si>
  <si>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</si>
  <si>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</si>
  <si>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</si>
  <si>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</si>
  <si>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</si>
  <si>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</si>
  <si>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</si>
  <si>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</si>
  <si>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</si>
  <si>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</si>
  <si>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</si>
  <si>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</si>
  <si>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</si>
  <si>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</si>
  <si>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</si>
  <si>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</si>
  <si>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</si>
  <si>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</si>
  <si>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</si>
  <si>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</si>
  <si>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</si>
  <si>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</si>
  <si>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</si>
  <si>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</si>
  <si>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</si>
  <si>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</si>
  <si>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</si>
  <si>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</si>
  <si>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</si>
  <si>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</si>
  <si>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</si>
  <si>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</si>
  <si>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</si>
  <si>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</si>
  <si>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</si>
  <si>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</si>
  <si>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</si>
  <si>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</si>
  <si>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</si>
  <si>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</si>
  <si>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</si>
  <si>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</si>
  <si>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</si>
  <si>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</si>
  <si>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</si>
  <si>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</si>
  <si>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</si>
  <si>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</si>
  <si>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</si>
  <si>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</si>
  <si>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</si>
  <si>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</si>
  <si>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</si>
  <si>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</si>
  <si>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</si>
  <si>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</si>
  <si>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</si>
  <si>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</si>
  <si>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</si>
  <si>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</si>
  <si>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</si>
  <si>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</si>
  <si>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</si>
  <si>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</si>
  <si>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</si>
  <si>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</si>
  <si>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</si>
  <si>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</si>
  <si>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</si>
  <si>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</si>
  <si>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</si>
  <si>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</si>
  <si>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</si>
  <si>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</si>
  <si>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</si>
  <si>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</si>
  <si>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</si>
  <si>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</si>
  <si>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</si>
  <si>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</si>
  <si>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</si>
  <si>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</si>
  <si>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</si>
  <si>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</si>
  <si>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</si>
  <si>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</si>
  <si>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</si>
  <si>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</si>
  <si>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</si>
  <si>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</si>
  <si>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</si>
  <si>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</si>
  <si>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</si>
  <si>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</si>
  <si>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</si>
  <si>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</si>
  <si>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</si>
  <si>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</si>
  <si>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</si>
  <si>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</si>
  <si>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</si>
  <si>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</si>
  <si>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</si>
  <si>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</si>
  <si>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</si>
  <si>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</si>
  <si>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</si>
  <si>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</si>
  <si>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</si>
  <si>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</si>
  <si>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</si>
  <si>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</si>
  <si>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</si>
  <si>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</si>
  <si>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</si>
  <si>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</si>
  <si>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</si>
  <si>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</si>
  <si>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</si>
  <si>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</si>
  <si>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</si>
  <si>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</si>
  <si>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</si>
  <si>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</si>
  <si>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</si>
  <si>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</si>
  <si>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</si>
  <si>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</si>
  <si>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</si>
  <si>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</si>
  <si>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</si>
  <si>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</si>
  <si>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</si>
  <si>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</si>
  <si>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</si>
  <si>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</si>
  <si>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</si>
  <si>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</si>
  <si>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</si>
  <si>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</si>
  <si>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</si>
  <si>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</si>
  <si>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</si>
  <si>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</si>
  <si>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</si>
  <si>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</si>
  <si>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</si>
  <si>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</si>
  <si>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</si>
  <si>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</si>
  <si>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</si>
  <si>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</si>
  <si>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</si>
  <si>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</si>
  <si>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</si>
  <si>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</si>
  <si>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</si>
  <si>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</si>
  <si>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</si>
  <si>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</si>
  <si>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</si>
  <si>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</si>
  <si>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</si>
  <si>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</si>
  <si>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</si>
  <si>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</si>
  <si>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</si>
  <si>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</si>
  <si>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</si>
  <si>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</si>
  <si>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</si>
  <si>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</si>
  <si>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</si>
  <si>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</si>
  <si>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</si>
  <si>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</si>
  <si>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</si>
  <si>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</si>
  <si>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</si>
  <si>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</si>
  <si>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</si>
  <si>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</si>
  <si>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</si>
  <si>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</si>
  <si>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</si>
  <si>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</si>
  <si>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</si>
  <si>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</si>
  <si>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</si>
  <si>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</si>
  <si>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</si>
  <si>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</si>
  <si>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</si>
  <si>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</si>
  <si>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</si>
  <si>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</si>
  <si>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</si>
  <si>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</si>
  <si>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</si>
  <si>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</si>
  <si>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</si>
  <si>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</si>
  <si>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</si>
  <si>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</si>
  <si>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</si>
  <si>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</si>
  <si>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</si>
  <si>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</si>
  <si>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</si>
  <si>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</si>
  <si>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</si>
  <si>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</si>
  <si>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</si>
  <si>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</si>
  <si>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</si>
  <si>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</si>
  <si>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</si>
  <si>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</si>
  <si>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</si>
  <si>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</si>
  <si>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</si>
  <si>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</si>
  <si>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</si>
  <si>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</si>
  <si>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</si>
  <si>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</si>
  <si>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</si>
  <si>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</si>
  <si>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</si>
  <si>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</si>
  <si>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</si>
  <si>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</si>
  <si>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</si>
  <si>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</si>
  <si>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</si>
  <si>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</si>
  <si>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</si>
  <si>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</si>
  <si>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</si>
  <si>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</si>
  <si>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</si>
  <si>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</si>
  <si>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</si>
  <si>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</si>
  <si>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</si>
  <si>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</si>
  <si>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</si>
  <si>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</si>
  <si>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</si>
  <si>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</si>
  <si>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</si>
  <si>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</si>
  <si>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</si>
  <si>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</si>
  <si>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</si>
  <si>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</si>
  <si>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</si>
  <si>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</si>
  <si>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</si>
  <si>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</si>
  <si>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</si>
  <si>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</si>
  <si>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</si>
  <si>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</si>
  <si>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</si>
  <si>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</si>
  <si>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</si>
  <si>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</si>
  <si>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</si>
  <si>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</si>
  <si>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</si>
  <si>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</si>
  <si>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</si>
  <si>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</si>
  <si>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</si>
  <si>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</si>
  <si>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</si>
  <si>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</si>
  <si>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</si>
  <si>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</si>
  <si>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</si>
  <si>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</si>
  <si>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</si>
  <si>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</si>
  <si>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</si>
  <si>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</si>
  <si>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</si>
  <si>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</si>
  <si>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</si>
  <si>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</si>
  <si>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</si>
  <si>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</si>
  <si>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</si>
  <si>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</si>
  <si>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</si>
  <si>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</si>
  <si>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</si>
  <si>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</si>
  <si>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</si>
  <si>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</si>
  <si>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</si>
  <si>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</si>
  <si>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</si>
  <si>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</si>
  <si>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</si>
  <si>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</si>
  <si>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</si>
  <si>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</si>
  <si>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</si>
  <si>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</si>
  <si>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</si>
  <si>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</si>
  <si>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</si>
  <si>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</si>
  <si>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</si>
  <si>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</si>
  <si>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</si>
  <si>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</si>
  <si>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</si>
  <si>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</si>
  <si>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</si>
  <si>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</si>
  <si>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</si>
  <si>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</si>
  <si>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</si>
  <si>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</si>
  <si>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</si>
  <si>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</si>
  <si>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</si>
  <si>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</si>
  <si>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</si>
  <si>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</si>
  <si>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</si>
  <si>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</si>
  <si>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</si>
  <si>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</si>
  <si>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</si>
  <si>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</si>
  <si>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</si>
  <si>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</si>
  <si>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</si>
  <si>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</si>
  <si>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</si>
  <si>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</si>
  <si>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</si>
  <si>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</si>
  <si>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</si>
  <si>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</si>
  <si>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</si>
  <si>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</si>
  <si>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</si>
  <si>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</si>
  <si>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</si>
  <si>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</si>
  <si>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</si>
  <si>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</si>
  <si>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</si>
  <si>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</si>
  <si>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</si>
  <si>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</si>
  <si>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</si>
  <si>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</si>
  <si>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</si>
  <si>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</si>
  <si>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</si>
  <si>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</si>
  <si>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</si>
  <si>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</si>
  <si>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</si>
  <si>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</si>
  <si>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</si>
  <si>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</si>
  <si>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</si>
  <si>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</si>
  <si>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</si>
  <si>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</si>
  <si>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</si>
  <si>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</si>
  <si>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</si>
  <si>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</si>
  <si>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</si>
  <si>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</si>
  <si>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</si>
  <si>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</si>
  <si>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</si>
  <si>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</si>
  <si>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</si>
  <si>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</si>
  <si>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</si>
  <si>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</si>
  <si>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</si>
  <si>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</si>
  <si>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</si>
  <si>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</si>
  <si>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</si>
  <si>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</si>
  <si>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</si>
  <si>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</si>
  <si>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</si>
  <si>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</si>
  <si>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</si>
  <si>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</si>
  <si>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</si>
  <si>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</si>
  <si>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</si>
  <si>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</si>
  <si>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</si>
  <si>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</si>
  <si>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</si>
  <si>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</si>
  <si>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</si>
  <si>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</si>
  <si>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</si>
  <si>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</si>
  <si>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</si>
  <si>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</si>
  <si>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</si>
  <si>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</si>
  <si>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</si>
  <si>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</si>
  <si>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</si>
  <si>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</si>
  <si>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</si>
  <si>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</si>
  <si>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</si>
  <si>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</si>
  <si>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</si>
  <si>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</si>
  <si>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</si>
  <si>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</si>
  <si>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</si>
  <si>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</si>
  <si>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</si>
  <si>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</si>
  <si>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</si>
  <si>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</si>
  <si>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</si>
  <si>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</si>
  <si>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</si>
  <si>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</si>
  <si>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</si>
  <si>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</si>
  <si>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</si>
  <si>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</si>
  <si>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</si>
  <si>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</si>
  <si>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</si>
  <si>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</si>
  <si>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</si>
  <si>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</si>
  <si>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</si>
  <si>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</si>
  <si>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</si>
  <si>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</si>
  <si>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</si>
  <si>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</si>
  <si>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</si>
  <si>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</si>
  <si>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</si>
  <si>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</si>
  <si>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</si>
  <si>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</si>
  <si>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</si>
  <si>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</si>
  <si>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</si>
  <si>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</si>
  <si>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</si>
  <si>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</si>
  <si>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</si>
  <si>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</si>
  <si>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</si>
  <si>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</si>
  <si>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</si>
  <si>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</si>
  <si>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</si>
  <si>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</si>
  <si>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</si>
  <si>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</si>
  <si>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</si>
  <si>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</si>
  <si>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</si>
  <si>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</si>
  <si>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</si>
  <si>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</si>
  <si>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</si>
  <si>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</si>
  <si>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</si>
  <si>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</si>
  <si>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</si>
  <si>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</si>
  <si>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</si>
  <si>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</si>
  <si>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</si>
  <si>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</si>
  <si>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</si>
  <si>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</si>
  <si>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</si>
  <si>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</si>
  <si>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</si>
  <si>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</si>
  <si>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</si>
  <si>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</si>
  <si>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</si>
  <si>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</si>
  <si>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</si>
  <si>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</si>
  <si>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</si>
  <si>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</si>
  <si>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</si>
  <si>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</si>
  <si>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</si>
  <si>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</si>
  <si>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</si>
  <si>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</si>
  <si>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</si>
  <si>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</si>
  <si>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</si>
  <si>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</si>
  <si>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</si>
  <si>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</si>
  <si>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</si>
  <si>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</si>
  <si>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</si>
  <si>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</si>
  <si>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</si>
  <si>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</si>
  <si>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</si>
  <si>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</si>
  <si>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</si>
  <si>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</si>
  <si>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</si>
  <si>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</si>
  <si>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</si>
  <si>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</si>
  <si>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</si>
  <si>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</si>
  <si>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</si>
  <si>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</si>
  <si>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</si>
  <si>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</si>
  <si>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</si>
  <si>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</si>
  <si>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</si>
  <si>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</si>
  <si>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</si>
  <si>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</si>
  <si>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</si>
  <si>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</si>
  <si>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</si>
  <si>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</si>
  <si>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</si>
  <si>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</si>
  <si>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</si>
  <si>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</si>
  <si>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</si>
  <si>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</si>
  <si>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</si>
  <si>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</si>
  <si>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</si>
  <si>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</si>
  <si>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</si>
  <si>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</si>
  <si>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</si>
  <si>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</si>
  <si>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</si>
  <si>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</si>
  <si>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</si>
  <si>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</si>
  <si>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</si>
  <si>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</si>
  <si>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</si>
  <si>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</si>
  <si>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</si>
  <si>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</si>
  <si>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</si>
  <si>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</si>
  <si>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</si>
  <si>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</si>
  <si>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</si>
  <si>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</si>
  <si>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</si>
  <si>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</si>
  <si>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</si>
  <si>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</si>
  <si>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</si>
  <si>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</si>
  <si>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</si>
  <si>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</si>
  <si>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</si>
  <si>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</si>
  <si>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</si>
  <si>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</si>
  <si>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</si>
  <si>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</si>
  <si>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</si>
  <si>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</si>
  <si>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</si>
  <si>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</si>
  <si>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</si>
  <si>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</si>
  <si>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</si>
  <si>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</si>
  <si>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</si>
  <si>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</si>
  <si>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</si>
  <si>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</si>
  <si>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</si>
  <si>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</si>
  <si>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</si>
  <si>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</si>
  <si>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</si>
  <si>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</si>
  <si>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</si>
  <si>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</si>
  <si>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</si>
  <si>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</si>
  <si>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</si>
  <si>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</si>
  <si>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</si>
  <si>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</si>
  <si>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</si>
  <si>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</si>
  <si>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</si>
  <si>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</si>
  <si>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</si>
  <si>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</si>
  <si>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</si>
  <si>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</si>
  <si>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</si>
  <si>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</si>
  <si>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</si>
  <si>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</si>
  <si>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</si>
  <si>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</si>
  <si>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</si>
  <si>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</si>
  <si>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</si>
  <si>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</si>
  <si>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</si>
  <si>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</si>
  <si>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</si>
  <si>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</si>
  <si>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</si>
  <si>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</si>
  <si>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</si>
  <si>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</si>
  <si>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</si>
  <si>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</si>
  <si>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</si>
  <si>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</si>
  <si>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</si>
  <si>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</si>
  <si>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</si>
  <si>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</si>
  <si>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</si>
  <si>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</si>
  <si>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</si>
  <si>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</si>
  <si>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</si>
  <si>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</si>
  <si>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</si>
  <si>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</si>
  <si>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</si>
  <si>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</si>
  <si>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</si>
  <si>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</si>
  <si>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</si>
  <si>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</si>
  <si>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</si>
  <si>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</si>
  <si>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</si>
  <si>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</si>
  <si>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</si>
  <si>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</si>
  <si>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</si>
  <si>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</si>
  <si>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</si>
  <si>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</si>
  <si>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</si>
  <si>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</si>
  <si>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</si>
  <si>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</si>
  <si>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</si>
  <si>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</si>
  <si>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</si>
  <si>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</si>
  <si>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</si>
  <si>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</si>
  <si>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</si>
  <si>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</si>
  <si>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</si>
  <si>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</si>
  <si>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</si>
  <si>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</si>
  <si>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</si>
  <si>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</si>
  <si>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</si>
  <si>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</si>
  <si>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</si>
  <si>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</si>
  <si>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</si>
  <si>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</si>
  <si>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</si>
  <si>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</si>
  <si>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</si>
  <si>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</si>
  <si>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</si>
  <si>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</si>
  <si>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</si>
  <si>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</si>
  <si>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</si>
  <si>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</si>
  <si>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</si>
  <si>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</si>
  <si>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</si>
  <si>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</si>
  <si>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</si>
  <si>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</si>
  <si>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</si>
  <si>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</si>
  <si>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</si>
  <si>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</si>
  <si>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</si>
  <si>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</si>
  <si>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</si>
  <si>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</si>
  <si>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</si>
  <si>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</si>
  <si>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</si>
  <si>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</si>
  <si>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</si>
  <si>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</si>
  <si>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</si>
  <si>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</si>
  <si>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</si>
  <si>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</si>
  <si>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</si>
  <si>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</si>
  <si>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</si>
  <si>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</si>
  <si>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</si>
  <si>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</si>
  <si>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</si>
  <si>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</si>
  <si>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</si>
  <si>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</si>
  <si>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</si>
  <si>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</si>
  <si>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</si>
  <si>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</si>
  <si>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</si>
  <si>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</si>
  <si>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</si>
  <si>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</si>
  <si>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</si>
  <si>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</si>
  <si>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</si>
  <si>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</si>
  <si>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</si>
  <si>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</si>
  <si>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</si>
  <si>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</si>
  <si>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</si>
  <si>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</si>
  <si>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</si>
  <si>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</si>
  <si>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</si>
  <si>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</si>
  <si>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</si>
  <si>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</si>
  <si>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</si>
  <si>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</si>
  <si>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</si>
  <si>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</si>
  <si>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</si>
  <si>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</si>
  <si>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</si>
  <si>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</si>
  <si>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</si>
  <si>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</si>
  <si>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</si>
  <si>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</si>
  <si>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</si>
  <si>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</si>
  <si>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</si>
  <si>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</si>
  <si>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</si>
  <si>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</si>
  <si>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</si>
  <si>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</si>
  <si>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</si>
  <si>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</si>
  <si>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</si>
  <si>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</si>
  <si>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</si>
  <si>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</si>
  <si>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</si>
  <si>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</si>
  <si>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</si>
  <si>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</si>
  <si>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</si>
  <si>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</si>
  <si>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</si>
  <si>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</si>
  <si>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</si>
  <si>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</si>
  <si>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</si>
  <si>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</si>
  <si>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</si>
  <si>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</si>
  <si>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</si>
  <si>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</si>
  <si>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</si>
  <si>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</si>
  <si>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</si>
  <si>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</si>
  <si>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</si>
  <si>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</si>
  <si>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</si>
  <si>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</si>
  <si>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</si>
  <si>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</si>
  <si>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</si>
  <si>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</si>
  <si>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</si>
  <si>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</si>
  <si>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</si>
  <si>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</si>
  <si>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</si>
  <si>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</si>
  <si>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</si>
  <si>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</si>
  <si>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</si>
  <si>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</si>
  <si>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</si>
  <si>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</si>
  <si>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</si>
  <si>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</si>
  <si>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</si>
  <si>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</si>
  <si>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</si>
  <si>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</si>
  <si>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</si>
  <si>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</si>
  <si>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</si>
  <si>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</si>
  <si>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</si>
  <si>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</si>
  <si>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</si>
  <si>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</si>
  <si>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</si>
  <si>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</si>
  <si>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</si>
  <si>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</si>
  <si>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</si>
  <si>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</si>
  <si>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</si>
  <si>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</si>
  <si>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</si>
  <si>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</si>
  <si>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</si>
  <si>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</si>
  <si>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</si>
  <si>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</si>
  <si>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</si>
  <si>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</si>
  <si>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</si>
  <si>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</si>
  <si>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</si>
  <si>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</si>
  <si>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</si>
  <si>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</si>
  <si>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</si>
  <si>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</si>
  <si>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</si>
  <si>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</si>
  <si>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</si>
  <si>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</si>
  <si>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</si>
  <si>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</si>
  <si>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</si>
  <si>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</si>
  <si>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</si>
  <si>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</si>
  <si>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</si>
  <si>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</si>
  <si>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</si>
  <si>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</si>
  <si>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</si>
  <si>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</si>
  <si>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</si>
  <si>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</si>
  <si>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</si>
  <si>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</si>
  <si>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</si>
  <si>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</si>
  <si>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</si>
  <si>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</si>
  <si>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</si>
  <si>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</si>
  <si>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</si>
  <si>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</si>
  <si>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</si>
  <si>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</si>
  <si>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</si>
  <si>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</si>
  <si>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</si>
  <si>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</si>
  <si>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</si>
  <si>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</si>
  <si>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</si>
  <si>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</si>
  <si>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</si>
  <si>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</si>
  <si>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</si>
  <si>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</si>
  <si>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</si>
  <si>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</si>
  <si>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</si>
  <si>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</si>
  <si>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</si>
  <si>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</si>
  <si>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</si>
  <si>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</si>
  <si>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</si>
  <si>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</si>
  <si>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</si>
  <si>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</si>
  <si>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</si>
  <si>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</si>
  <si>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</si>
  <si>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</si>
  <si>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</si>
  <si>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</si>
  <si>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</si>
  <si>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</si>
  <si>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</si>
  <si>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</si>
  <si>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</si>
  <si>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</si>
  <si>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</si>
  <si>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</si>
  <si>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</si>
  <si>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</si>
  <si>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</si>
  <si>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</si>
  <si>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</si>
  <si>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</si>
  <si>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</si>
  <si>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</si>
  <si>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</si>
  <si>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</si>
  <si>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</si>
  <si>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</si>
  <si>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</si>
  <si>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</si>
  <si>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</si>
  <si>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</si>
  <si>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</si>
  <si>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</si>
  <si>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</si>
  <si>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</si>
  <si>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</si>
  <si>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</si>
  <si>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</si>
  <si>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</si>
  <si>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</si>
  <si>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</si>
  <si>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</si>
  <si>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</si>
  <si>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</si>
  <si>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</si>
  <si>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</si>
  <si>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</si>
  <si>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</si>
  <si>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</si>
  <si>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</si>
  <si>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</si>
  <si>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</si>
  <si>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</si>
  <si>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</si>
  <si>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</si>
  <si>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</si>
  <si>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</si>
  <si>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</si>
  <si>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</si>
  <si>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</si>
  <si>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</si>
  <si>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</si>
  <si>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</si>
  <si>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</si>
  <si>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</si>
  <si>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</si>
  <si>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</si>
  <si>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</si>
  <si>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</si>
  <si>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</si>
  <si>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</si>
  <si>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</si>
  <si>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</si>
  <si>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</si>
  <si>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</si>
  <si>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</si>
  <si>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</si>
  <si>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</si>
  <si>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</si>
  <si>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</si>
  <si>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</si>
  <si>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</si>
  <si>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</si>
  <si>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</si>
  <si>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</si>
  <si>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</si>
  <si>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</si>
  <si>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</si>
  <si>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</si>
  <si>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</si>
  <si>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</si>
  <si>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</si>
  <si>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</si>
  <si>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</si>
  <si>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</si>
  <si>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</si>
  <si>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</si>
  <si>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</si>
  <si>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</si>
  <si>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</si>
  <si>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</si>
  <si>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</si>
  <si>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</si>
  <si>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</si>
  <si>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</si>
  <si>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</si>
  <si>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</si>
  <si>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</si>
  <si>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</si>
  <si>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</si>
  <si>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</si>
  <si>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</si>
  <si>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</si>
  <si>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</si>
  <si>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</si>
  <si>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</si>
  <si>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</si>
  <si>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</si>
  <si>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</si>
  <si>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</si>
  <si>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</si>
  <si>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</si>
  <si>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</si>
  <si>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</si>
  <si>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</si>
  <si>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</si>
  <si>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</si>
  <si>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</si>
  <si>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</si>
  <si>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</si>
  <si>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</si>
  <si>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</si>
  <si>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</si>
  <si>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</si>
  <si>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</si>
  <si>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</si>
  <si>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</si>
  <si>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</si>
  <si>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</si>
  <si>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</si>
  <si>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</si>
  <si>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</si>
  <si>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</si>
  <si>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</si>
  <si>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</si>
  <si>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</si>
  <si>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</si>
  <si>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</si>
  <si>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</si>
  <si>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</si>
  <si>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</si>
  <si>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</si>
  <si>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</si>
  <si>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</si>
  <si>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</si>
  <si>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</si>
  <si>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</si>
  <si>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</si>
  <si>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</si>
  <si>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</si>
  <si>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</si>
  <si>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</si>
  <si>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</si>
  <si>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</si>
  <si>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</si>
  <si>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</si>
  <si>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</si>
  <si>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</si>
  <si>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</si>
  <si>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</si>
  <si>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</si>
  <si>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</si>
  <si>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</si>
  <si>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</si>
  <si>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</si>
  <si>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</si>
  <si>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</si>
  <si>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</si>
  <si>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</si>
  <si>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</si>
  <si>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</si>
  <si>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</si>
  <si>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</si>
  <si>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</si>
  <si>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</si>
  <si>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</si>
  <si>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</si>
  <si>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</si>
  <si>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</si>
  <si>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</si>
  <si>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</si>
  <si>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</si>
  <si>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</si>
  <si>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</si>
  <si>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</si>
  <si>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</si>
  <si>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</si>
  <si>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</si>
  <si>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</si>
  <si>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</si>
  <si>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</si>
  <si>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</si>
  <si>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</si>
  <si>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</si>
  <si>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</si>
  <si>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</si>
  <si>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</si>
  <si>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</si>
  <si>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</si>
  <si>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</si>
  <si>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</si>
  <si>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</si>
  <si>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</si>
  <si>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</si>
  <si>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</si>
  <si>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</si>
  <si>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</si>
  <si>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</si>
  <si>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</si>
  <si>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</si>
  <si>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</si>
  <si>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</si>
  <si>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</si>
  <si>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</si>
  <si>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</si>
  <si>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</si>
  <si>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</si>
  <si>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</si>
  <si>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</si>
  <si>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</si>
  <si>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</si>
  <si>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</si>
  <si>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</si>
  <si>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</si>
  <si>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</si>
  <si>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</si>
  <si>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</si>
  <si>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</si>
  <si>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</si>
  <si>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</si>
  <si>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</si>
  <si>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</si>
  <si>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</si>
  <si>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</si>
  <si>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</si>
  <si>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</si>
  <si>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</si>
  <si>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</si>
  <si>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</si>
  <si>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</si>
  <si>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</si>
  <si>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</si>
  <si>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</si>
  <si>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</si>
  <si>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</si>
  <si>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</si>
  <si>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</si>
  <si>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</si>
  <si>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</si>
  <si>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</si>
  <si>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</si>
  <si>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</si>
  <si>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</si>
  <si>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</si>
  <si>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</si>
  <si>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</si>
  <si>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</si>
  <si>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</si>
  <si>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</si>
  <si>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</si>
  <si>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</si>
  <si>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</si>
  <si>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</si>
  <si>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</si>
  <si>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</si>
  <si>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</si>
  <si>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</si>
  <si>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</si>
  <si>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</si>
  <si>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</si>
  <si>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</si>
  <si>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</si>
  <si>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</si>
  <si>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</si>
  <si>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</si>
  <si>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</si>
  <si>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</si>
  <si>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</si>
  <si>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</si>
  <si>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</si>
  <si>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</si>
  <si>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</si>
  <si>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</si>
  <si>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</si>
  <si>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</si>
  <si>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</si>
  <si>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</si>
  <si>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</si>
  <si>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</si>
  <si>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</si>
  <si>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</si>
  <si>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</si>
  <si>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</si>
  <si>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</si>
  <si>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</si>
  <si>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</si>
  <si>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</si>
  <si>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</si>
  <si>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</si>
  <si>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</si>
  <si>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</si>
  <si>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</si>
  <si>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</si>
  <si>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</si>
  <si>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</si>
  <si>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</si>
  <si>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</si>
  <si>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</si>
  <si>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</si>
  <si>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</si>
  <si>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</si>
  <si>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</si>
  <si>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</si>
  <si>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</si>
  <si>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</si>
  <si>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</si>
  <si>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</si>
  <si>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</si>
  <si>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</si>
  <si>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</si>
  <si>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</si>
  <si>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</si>
  <si>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</si>
  <si>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</si>
  <si>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</si>
  <si>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</si>
  <si>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</si>
  <si>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</si>
  <si>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</si>
  <si>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</si>
  <si>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</si>
  <si>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</si>
  <si>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</si>
  <si>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</si>
  <si>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</si>
  <si>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</si>
  <si>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</si>
  <si>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</si>
  <si>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</si>
  <si>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</si>
  <si>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</si>
  <si>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</si>
  <si>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</si>
  <si>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</si>
  <si>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</si>
  <si>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</si>
  <si>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</si>
  <si>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</si>
  <si>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</si>
  <si>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</si>
  <si>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</si>
  <si>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</si>
  <si>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</si>
  <si>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</si>
  <si>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</si>
  <si>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</si>
  <si>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</si>
  <si>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</si>
  <si>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</si>
  <si>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</si>
  <si>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</si>
  <si>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</si>
  <si>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</si>
  <si>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</si>
  <si>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</si>
  <si>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</si>
  <si>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</si>
  <si>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</si>
  <si>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</si>
  <si>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</si>
  <si>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</si>
  <si>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</si>
  <si>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</si>
  <si>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</si>
  <si>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</si>
  <si>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</si>
  <si>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</si>
  <si>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</si>
  <si>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</si>
  <si>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</si>
  <si>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</si>
  <si>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</si>
  <si>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</si>
  <si>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</si>
  <si>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</si>
  <si>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</si>
  <si>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</si>
  <si>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</si>
  <si>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</si>
  <si>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</si>
  <si>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</si>
  <si>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</si>
  <si>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</si>
  <si>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</si>
  <si>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</si>
  <si>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</si>
  <si>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</si>
  <si>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</si>
  <si>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</si>
  <si>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</si>
  <si>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</si>
  <si>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</si>
  <si>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</si>
  <si>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</si>
  <si>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</si>
  <si>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</si>
  <si>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</si>
  <si>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</si>
  <si>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</si>
  <si>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</si>
  <si>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</si>
  <si>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</si>
  <si>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</si>
  <si>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</si>
  <si>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</si>
  <si>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</si>
  <si>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</si>
  <si>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</si>
  <si>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</si>
  <si>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</si>
  <si>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</si>
  <si>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</si>
  <si>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</si>
  <si>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</si>
  <si>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</si>
  <si>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</si>
  <si>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</si>
  <si>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</si>
  <si>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</si>
  <si>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</si>
  <si>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</si>
  <si>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</si>
  <si>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</si>
  <si>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</si>
  <si>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</si>
  <si>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</si>
  <si>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</si>
  <si>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</si>
  <si>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</si>
  <si>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</si>
  <si>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</si>
  <si>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</si>
  <si>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</si>
  <si>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</si>
  <si>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</si>
  <si>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</si>
  <si>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</si>
  <si>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</si>
  <si>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</si>
  <si>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</si>
  <si>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</si>
  <si>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</si>
  <si>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</si>
  <si>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</si>
  <si>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</si>
  <si>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</si>
  <si>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</si>
  <si>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</si>
  <si>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</si>
  <si>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</si>
  <si>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</si>
  <si>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</si>
  <si>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</si>
  <si>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</si>
  <si>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</si>
  <si>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</si>
  <si>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</si>
  <si>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</si>
  <si>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</si>
  <si>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</si>
  <si>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</si>
  <si>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</si>
  <si>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</si>
  <si>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</si>
  <si>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</si>
  <si>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</si>
  <si>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</si>
  <si>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</si>
  <si>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</si>
  <si>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</si>
  <si>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</si>
  <si>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</si>
  <si>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</si>
  <si>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</si>
  <si>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</si>
  <si>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</si>
  <si>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</si>
  <si>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</si>
  <si>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</si>
  <si>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</si>
  <si>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</si>
  <si>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</si>
  <si>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</si>
  <si>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</si>
  <si>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</si>
  <si>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</si>
  <si>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</si>
  <si>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</si>
  <si>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</si>
  <si>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</si>
  <si>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</si>
  <si>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</si>
  <si>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</si>
  <si>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</si>
  <si>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</si>
  <si>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</si>
  <si>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</si>
  <si>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</si>
  <si>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</si>
  <si>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</si>
  <si>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</si>
  <si>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</si>
  <si>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</si>
  <si>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</si>
  <si>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</si>
  <si>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</si>
  <si>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</si>
  <si>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</si>
  <si>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</si>
  <si>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</si>
  <si>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</si>
  <si>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</si>
  <si>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</si>
  <si>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</si>
  <si>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</si>
  <si>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</si>
  <si>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</si>
  <si>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</si>
  <si>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</si>
  <si>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</si>
  <si>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</si>
  <si>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</si>
  <si>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</si>
  <si>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</si>
  <si>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</si>
  <si>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</si>
  <si>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</si>
  <si>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</si>
  <si>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</si>
  <si>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</si>
  <si>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</si>
  <si>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</si>
  <si>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</si>
  <si>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</si>
  <si>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</si>
  <si>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</si>
  <si>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</si>
  <si>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</si>
  <si>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</si>
  <si>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</si>
  <si>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</si>
  <si>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</si>
  <si>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</si>
  <si>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</si>
  <si>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</si>
  <si>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</si>
  <si>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</si>
  <si>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</si>
  <si>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</si>
  <si>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</si>
  <si>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</si>
  <si>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</si>
  <si>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</si>
  <si>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</si>
  <si>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</si>
  <si>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</si>
  <si>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</si>
  <si>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</si>
  <si>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</si>
  <si>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</si>
  <si>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</si>
  <si>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</si>
  <si>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</si>
  <si>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</si>
  <si>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</si>
  <si>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</si>
  <si>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</si>
  <si>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</si>
  <si>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</si>
  <si>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</si>
  <si>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</si>
  <si>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</si>
  <si>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</si>
  <si>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</si>
  <si>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</si>
  <si>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</si>
  <si>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</si>
  <si>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</si>
  <si>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</si>
  <si>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</si>
  <si>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</si>
  <si>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</si>
  <si>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</si>
  <si>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</si>
  <si>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</si>
  <si>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</si>
  <si>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</si>
  <si>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</si>
  <si>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</si>
  <si>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</si>
  <si>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</si>
  <si>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</si>
  <si>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</si>
  <si>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</si>
  <si>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</si>
  <si>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</si>
  <si>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</si>
  <si>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</si>
  <si>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</si>
  <si>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</si>
  <si>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</si>
  <si>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</si>
  <si>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</si>
  <si>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</si>
  <si>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</si>
  <si>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</si>
  <si>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</si>
  <si>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</si>
  <si>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</si>
  <si>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</si>
  <si>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</si>
  <si>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</si>
  <si>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</si>
  <si>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</si>
  <si>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</si>
  <si>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</si>
  <si>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</si>
  <si>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</si>
  <si>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</si>
  <si>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</si>
  <si>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</si>
  <si>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</si>
  <si>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</si>
  <si>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</si>
  <si>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</si>
  <si>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</si>
  <si>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</si>
  <si>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</si>
  <si>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</si>
  <si>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</si>
  <si>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</si>
  <si>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</si>
  <si>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</si>
  <si>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</si>
  <si>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</si>
  <si>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</si>
  <si>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</si>
  <si>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</si>
  <si>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</si>
  <si>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</si>
  <si>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</si>
  <si>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</si>
  <si>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</si>
  <si>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</si>
  <si>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</si>
  <si>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</si>
  <si>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</si>
  <si>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</si>
  <si>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</si>
  <si>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</si>
  <si>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</si>
  <si>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</si>
  <si>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</si>
  <si>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</si>
  <si>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</si>
  <si>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</si>
  <si>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</si>
  <si>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</si>
  <si>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</si>
  <si>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</si>
  <si>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</si>
  <si>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</si>
  <si>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</si>
  <si>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</si>
  <si>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</si>
  <si>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</si>
  <si>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</si>
  <si>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</si>
  <si>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</si>
  <si>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</si>
  <si>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</si>
  <si>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</si>
  <si>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</si>
  <si>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</si>
  <si>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</si>
  <si>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</si>
  <si>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</si>
  <si>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</si>
  <si>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</si>
  <si>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</si>
  <si>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</si>
  <si>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</si>
  <si>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</si>
  <si>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</si>
  <si>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</si>
  <si>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</si>
  <si>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</si>
  <si>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</si>
  <si>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</si>
  <si>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</si>
  <si>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</si>
  <si>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</si>
  <si>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</si>
  <si>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</si>
  <si>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</si>
  <si>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</si>
  <si>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</si>
  <si>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</si>
  <si>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</si>
  <si>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</si>
  <si>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</si>
  <si>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</si>
  <si>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</si>
  <si>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</si>
  <si>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</si>
  <si>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</si>
  <si>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</si>
  <si>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</si>
  <si>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</si>
  <si>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</si>
  <si>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</si>
  <si>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</si>
  <si>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</si>
  <si>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</si>
  <si>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</si>
  <si>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</si>
  <si>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</si>
  <si>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</si>
  <si>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</si>
  <si>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</si>
  <si>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</si>
  <si>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</si>
  <si>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</si>
  <si>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</si>
  <si>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</si>
  <si>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</si>
  <si>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</si>
  <si>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</si>
  <si>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</si>
  <si>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</si>
  <si>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</si>
  <si>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</si>
  <si>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</si>
  <si>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</si>
  <si>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</si>
  <si>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</si>
  <si>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</si>
  <si>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</si>
  <si>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</si>
  <si>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</si>
  <si>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</si>
  <si>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</si>
  <si>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</si>
  <si>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</si>
  <si>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</si>
  <si>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</si>
  <si>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</si>
  <si>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</si>
  <si>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</si>
  <si>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</si>
  <si>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</si>
  <si>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</si>
  <si>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</si>
  <si>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</si>
  <si>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</si>
  <si>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</si>
  <si>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</si>
  <si>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</si>
  <si>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</si>
  <si>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</si>
  <si>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</si>
  <si>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</si>
  <si>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</si>
  <si>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</si>
  <si>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</si>
  <si>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</si>
  <si>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</si>
  <si>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</si>
  <si>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</si>
  <si>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</si>
  <si>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</si>
  <si>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</si>
  <si>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</si>
  <si>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</si>
  <si>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</si>
  <si>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</si>
  <si>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</si>
  <si>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</si>
  <si>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</si>
  <si>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</si>
  <si>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</si>
  <si>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</si>
  <si>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</si>
  <si>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</si>
  <si>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</si>
  <si>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</si>
  <si>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</si>
  <si>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</si>
  <si>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</si>
  <si>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</si>
  <si>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</si>
  <si>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</si>
  <si>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</si>
  <si>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</si>
  <si>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</si>
  <si>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</si>
  <si>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</si>
  <si>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</si>
  <si>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</si>
  <si>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</si>
  <si>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</si>
  <si>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</si>
  <si>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</si>
  <si>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</si>
  <si>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</si>
  <si>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</si>
  <si>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</si>
  <si>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</si>
  <si>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</si>
  <si>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</si>
  <si>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</si>
  <si>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</si>
  <si>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</si>
  <si>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</si>
  <si>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</si>
  <si>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</si>
  <si>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</si>
  <si>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</si>
  <si>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</si>
  <si>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</si>
  <si>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</si>
  <si>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</si>
  <si>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</si>
  <si>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</si>
  <si>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</si>
  <si>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</si>
  <si>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</si>
  <si>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</si>
  <si>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</si>
  <si>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</si>
  <si>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</si>
  <si>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</si>
  <si>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</si>
  <si>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</si>
  <si>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</si>
  <si>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</si>
  <si>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</si>
  <si>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</si>
  <si>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</si>
  <si>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</si>
  <si>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</si>
  <si>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</si>
  <si>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</si>
  <si>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</si>
  <si>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</si>
  <si>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</si>
  <si>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</si>
  <si>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</si>
  <si>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</si>
  <si>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</si>
  <si>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</si>
  <si>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</si>
  <si>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</si>
  <si>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</si>
  <si>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</si>
  <si>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</si>
  <si>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</si>
  <si>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</si>
  <si>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</si>
  <si>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</si>
  <si>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</si>
  <si>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</si>
  <si>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</si>
  <si>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</si>
  <si>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</si>
  <si>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</si>
  <si>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</si>
  <si>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</si>
  <si>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</si>
  <si>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</si>
  <si>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</si>
  <si>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</si>
  <si>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</si>
  <si>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</si>
  <si>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</si>
  <si>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</si>
  <si>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</si>
  <si>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</si>
  <si>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</si>
  <si>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</si>
  <si>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</si>
  <si>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</si>
  <si>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</si>
  <si>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</si>
  <si>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</si>
  <si>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</si>
  <si>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</si>
  <si>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</si>
  <si>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</si>
  <si>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</si>
  <si>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</si>
  <si>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</si>
  <si>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</si>
  <si>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</si>
  <si>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</si>
  <si>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</si>
  <si>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</si>
  <si>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</si>
  <si>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</si>
  <si>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</si>
  <si>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</si>
  <si>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</si>
  <si>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</si>
  <si>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</si>
  <si>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</si>
  <si>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</si>
  <si>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</si>
  <si>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</si>
  <si>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</si>
  <si>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</si>
  <si>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</si>
  <si>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</si>
  <si>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</si>
  <si>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</si>
  <si>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</si>
  <si>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</si>
  <si>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</si>
  <si>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</si>
  <si>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</si>
  <si>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</si>
  <si>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</si>
  <si>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</si>
  <si>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</si>
  <si>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</si>
  <si>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</si>
  <si>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</si>
  <si>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</si>
  <si>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</si>
  <si>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</si>
  <si>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</si>
  <si>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</si>
  <si>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</si>
  <si>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</si>
  <si>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</si>
  <si>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</si>
  <si>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</si>
  <si>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</si>
  <si>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</si>
  <si>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</si>
  <si>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</si>
  <si>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</si>
  <si>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</si>
  <si>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</si>
  <si>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</si>
  <si>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</si>
  <si>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</si>
  <si>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</si>
  <si>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</si>
  <si>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</si>
  <si>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</si>
  <si>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</si>
  <si>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</si>
  <si>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</si>
  <si>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</si>
  <si>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</si>
  <si>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</si>
  <si>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</si>
  <si>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</si>
  <si>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</si>
  <si>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</si>
  <si>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</si>
  <si>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</si>
  <si>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</si>
  <si>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</si>
  <si>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</si>
  <si>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</si>
  <si>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</si>
  <si>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</si>
  <si>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</si>
  <si>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</si>
  <si>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</si>
  <si>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</si>
  <si>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</si>
  <si>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</si>
  <si>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</si>
  <si>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</si>
  <si>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</si>
  <si>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</si>
  <si>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</si>
  <si>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</si>
  <si>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</si>
  <si>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</si>
  <si>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</si>
  <si>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</si>
  <si>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</si>
  <si>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</si>
  <si>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</si>
  <si>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</si>
  <si>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</si>
  <si>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</si>
  <si>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</si>
  <si>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</si>
  <si>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</si>
  <si>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</si>
  <si>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</si>
  <si>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</si>
  <si>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</si>
  <si>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</si>
  <si>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</si>
  <si>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</si>
  <si>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</si>
  <si>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</si>
  <si>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</si>
  <si>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</si>
  <si>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</si>
  <si>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</si>
  <si>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</si>
  <si>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</si>
  <si>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</si>
  <si>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</si>
  <si>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</si>
  <si>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</si>
  <si>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</si>
  <si>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</si>
  <si>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</si>
  <si>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</si>
  <si>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</si>
  <si>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</si>
  <si>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</si>
  <si>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</si>
  <si>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</si>
  <si>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</si>
  <si>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</si>
  <si>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</si>
  <si>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</si>
  <si>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</si>
  <si>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</si>
  <si>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</si>
  <si>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</si>
  <si>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</si>
  <si>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</si>
  <si>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</si>
  <si>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</si>
  <si>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</si>
  <si>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</si>
  <si>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</si>
  <si>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</si>
  <si>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</si>
  <si>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</si>
  <si>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</si>
  <si>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</si>
  <si>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</si>
  <si>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</si>
  <si>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</si>
  <si>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</si>
  <si>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</si>
  <si>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</si>
  <si>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</si>
  <si>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</si>
  <si>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</si>
  <si>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</si>
  <si>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</si>
  <si>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</si>
  <si>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</si>
  <si>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</si>
  <si>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</si>
  <si>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</si>
  <si>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</si>
  <si>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</si>
  <si>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</si>
  <si>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</si>
  <si>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</si>
  <si>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</si>
  <si>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</si>
  <si>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</si>
  <si>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</si>
  <si>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</si>
  <si>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</si>
  <si>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</si>
  <si>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</si>
  <si>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</si>
  <si>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</si>
  <si>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</si>
  <si>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</si>
  <si>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</si>
  <si>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</si>
  <si>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</si>
  <si>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</si>
  <si>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</si>
  <si>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</si>
  <si>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</si>
  <si>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</si>
  <si>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</si>
  <si>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</si>
  <si>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</si>
  <si>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</si>
  <si>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</si>
  <si>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</si>
  <si>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</si>
  <si>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</si>
  <si>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</si>
  <si>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</si>
  <si>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</si>
  <si>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</si>
  <si>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</si>
  <si>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</si>
  <si>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</si>
  <si>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</si>
  <si>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</si>
  <si>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</si>
  <si>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</si>
  <si>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</si>
  <si>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</si>
  <si>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</si>
  <si>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</si>
  <si>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</si>
  <si>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</si>
  <si>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</si>
  <si>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</si>
  <si>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</si>
  <si>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</si>
  <si>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</si>
  <si>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</si>
  <si>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</si>
  <si>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</si>
  <si>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</si>
  <si>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</si>
  <si>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</si>
  <si>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</si>
  <si>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</si>
  <si>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</si>
  <si>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</si>
  <si>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</si>
  <si>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</si>
  <si>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</si>
  <si>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</si>
  <si>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</si>
  <si>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</si>
  <si>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</si>
  <si>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</si>
  <si>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</si>
  <si>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</si>
  <si>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</si>
  <si>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</si>
  <si>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</si>
  <si>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</si>
  <si>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</si>
  <si>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</si>
  <si>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</si>
  <si>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</si>
  <si>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</si>
  <si>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</si>
  <si>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</si>
  <si>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</si>
  <si>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</si>
  <si>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</si>
  <si>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</si>
  <si>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</si>
  <si>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</si>
  <si>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</si>
  <si>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</si>
  <si>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</si>
  <si>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</si>
  <si>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</si>
  <si>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</si>
  <si>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</si>
  <si>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</si>
  <si>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</si>
  <si>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</si>
  <si>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</si>
  <si>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</si>
  <si>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</si>
  <si>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</si>
  <si>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</si>
  <si>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</si>
  <si>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</si>
  <si>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</si>
  <si>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</si>
  <si>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</si>
  <si>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</si>
  <si>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</si>
  <si>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</si>
  <si>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</si>
  <si>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</si>
  <si>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</si>
  <si>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</si>
  <si>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</si>
  <si>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</si>
  <si>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</si>
  <si>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</si>
  <si>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</si>
  <si>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</si>
  <si>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</si>
  <si>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</si>
  <si>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</si>
  <si>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</si>
  <si>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</si>
  <si>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</si>
  <si>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</si>
  <si>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</si>
  <si>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</si>
  <si>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</si>
  <si>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</si>
  <si>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</si>
  <si>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</si>
  <si>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</si>
  <si>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</si>
  <si>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</si>
  <si>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</si>
  <si>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</si>
  <si>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</si>
  <si>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</si>
  <si>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</si>
  <si>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</si>
  <si>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</si>
  <si>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</si>
  <si>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</si>
  <si>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</si>
  <si>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</si>
  <si>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</si>
  <si>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</si>
  <si>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</si>
  <si>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</si>
  <si>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</si>
  <si>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</si>
  <si>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</si>
  <si>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</si>
  <si>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</si>
  <si>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</si>
  <si>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</si>
  <si>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</si>
  <si>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</si>
  <si>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</si>
  <si>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</si>
  <si>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</si>
  <si>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</si>
  <si>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</si>
  <si>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</si>
  <si>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</si>
  <si>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</si>
  <si>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</si>
  <si>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</si>
  <si>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</si>
  <si>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</si>
  <si>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</si>
  <si>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</si>
  <si>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</si>
  <si>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</si>
  <si>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</si>
  <si>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</si>
  <si>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</si>
  <si>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</si>
  <si>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</si>
  <si>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</si>
  <si>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</si>
  <si>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</si>
  <si>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</si>
  <si>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</si>
  <si>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</si>
  <si>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</si>
  <si>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</si>
  <si>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</si>
  <si>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</si>
  <si>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</si>
  <si>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</si>
  <si>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</si>
  <si>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</si>
  <si>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</si>
  <si>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</si>
  <si>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</si>
  <si>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</si>
  <si>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</si>
  <si>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</si>
  <si>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</si>
  <si>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</si>
  <si>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</si>
  <si>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</si>
  <si>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</si>
  <si>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</si>
  <si>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</si>
  <si>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</si>
  <si>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</si>
  <si>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</si>
  <si>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</si>
  <si>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</si>
  <si>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</si>
  <si>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</si>
  <si>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</si>
  <si>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</si>
  <si>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</si>
  <si>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</si>
  <si>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</si>
  <si>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</si>
  <si>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</si>
  <si>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</si>
  <si>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</si>
  <si>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</si>
  <si>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</si>
  <si>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</si>
  <si>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</si>
  <si>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</si>
  <si>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</si>
  <si>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</si>
  <si>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</si>
  <si>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</si>
  <si>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</si>
  <si>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</si>
  <si>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</si>
  <si>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</si>
  <si>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</si>
  <si>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</si>
  <si>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</si>
  <si>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</si>
  <si>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</si>
  <si>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</si>
  <si>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</si>
  <si>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</si>
  <si>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</si>
  <si>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</si>
  <si>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</si>
  <si>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</si>
  <si>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</si>
  <si>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</si>
  <si>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</si>
  <si>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</si>
  <si>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</si>
  <si>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</si>
  <si>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</si>
  <si>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</si>
  <si>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</si>
  <si>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</si>
  <si>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</si>
  <si>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</si>
  <si>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</si>
  <si>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</si>
  <si>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</si>
  <si>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</si>
  <si>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</si>
  <si>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</si>
  <si>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</si>
  <si>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</si>
  <si>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</si>
  <si>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</si>
  <si>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</si>
  <si>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</si>
  <si>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</si>
  <si>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</si>
  <si>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</si>
  <si>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</si>
  <si>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</si>
  <si>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</si>
  <si>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</si>
  <si>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</si>
  <si>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</si>
  <si>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</si>
  <si>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</si>
  <si>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</si>
  <si>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</si>
  <si>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</si>
  <si>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</si>
  <si>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</si>
  <si>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</si>
  <si>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</si>
  <si>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</si>
  <si>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</si>
  <si>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</si>
  <si>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</si>
  <si>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</si>
  <si>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</si>
  <si>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</si>
  <si>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</si>
  <si>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</si>
  <si>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</si>
  <si>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</si>
  <si>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</si>
  <si>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</si>
  <si>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</si>
  <si>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</si>
  <si>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</si>
  <si>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</si>
  <si>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</si>
  <si>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</si>
  <si>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</si>
  <si>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</si>
  <si>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</si>
  <si>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</si>
  <si>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</si>
  <si>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</si>
  <si>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</si>
  <si>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</si>
  <si>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</si>
  <si>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</si>
  <si>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</si>
  <si>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</si>
  <si>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</si>
  <si>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</si>
  <si>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</si>
  <si>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</si>
  <si>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</si>
  <si>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</si>
  <si>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</si>
  <si>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</si>
  <si>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</si>
  <si>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</si>
  <si>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</si>
  <si>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</si>
  <si>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</si>
  <si>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</si>
  <si>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</si>
  <si>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</si>
  <si>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</si>
  <si>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</si>
  <si>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</si>
  <si>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</si>
  <si>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</si>
  <si>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</si>
  <si>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</si>
  <si>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</si>
  <si>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</si>
  <si>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</si>
  <si>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</si>
  <si>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</si>
  <si>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</si>
  <si>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</si>
  <si>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</si>
  <si>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</si>
  <si>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</si>
  <si>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</si>
  <si>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</si>
  <si>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</si>
  <si>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</si>
  <si>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</si>
  <si>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</si>
  <si>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</si>
  <si>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</si>
  <si>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</si>
  <si>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</si>
  <si>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</si>
  <si>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</si>
  <si>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</si>
  <si>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</si>
  <si>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</si>
  <si>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</si>
  <si>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</si>
  <si>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</si>
  <si>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</si>
  <si>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</si>
  <si>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</si>
  <si>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</si>
  <si>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</si>
  <si>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</si>
  <si>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</si>
  <si>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</si>
  <si>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</si>
  <si>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</si>
  <si>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</si>
  <si>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</si>
  <si>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</si>
  <si>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</si>
  <si>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</si>
  <si>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</si>
  <si>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</si>
  <si>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</si>
  <si>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</si>
  <si>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</si>
  <si>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</si>
  <si>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</si>
  <si>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</si>
  <si>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</si>
  <si>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</si>
  <si>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</si>
  <si>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</si>
  <si>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</si>
  <si>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</si>
  <si>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</si>
  <si>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</si>
  <si>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</si>
  <si>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</si>
  <si>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</si>
  <si>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</si>
  <si>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</si>
  <si>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</si>
  <si>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</si>
  <si>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</si>
  <si>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</si>
  <si>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</si>
  <si>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</si>
  <si>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</si>
  <si>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</si>
  <si>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</si>
  <si>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</si>
  <si>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</si>
  <si>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</si>
  <si>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</si>
  <si>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</si>
  <si>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</si>
  <si>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</si>
  <si>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</si>
  <si>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</si>
  <si>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</si>
  <si>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</si>
  <si>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</si>
  <si>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</si>
  <si>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</si>
  <si>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</si>
  <si>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</si>
  <si>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</si>
  <si>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</si>
  <si>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</si>
  <si>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</si>
  <si>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</si>
  <si>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</si>
  <si>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</si>
  <si>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</si>
  <si>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</si>
  <si>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</si>
  <si>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</si>
  <si>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</si>
  <si>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</si>
  <si>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</si>
  <si>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</si>
  <si>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</si>
  <si>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</si>
  <si>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</si>
  <si>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</si>
  <si>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</si>
  <si>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</si>
  <si>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</si>
  <si>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</si>
  <si>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</si>
  <si>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</si>
  <si>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</si>
  <si>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</si>
  <si>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</si>
  <si>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</si>
  <si>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</si>
  <si>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</si>
  <si>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</si>
  <si>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</si>
  <si>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</si>
  <si>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</si>
  <si>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</si>
  <si>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</si>
  <si>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</si>
  <si>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</si>
  <si>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</si>
  <si>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</si>
  <si>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</si>
  <si>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</si>
  <si>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</si>
  <si>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</si>
  <si>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</si>
  <si>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</si>
  <si>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</si>
  <si>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</si>
  <si>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</si>
  <si>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</si>
  <si>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</si>
  <si>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</si>
  <si>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</si>
  <si>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</si>
  <si>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</si>
  <si>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</si>
  <si>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</si>
  <si>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</si>
  <si>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</si>
  <si>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</si>
  <si>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</si>
  <si>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</si>
  <si>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</si>
  <si>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</si>
  <si>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</si>
  <si>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</si>
  <si>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</si>
  <si>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</si>
  <si>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</si>
  <si>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</si>
  <si>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</si>
  <si>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</si>
  <si>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</si>
  <si>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</si>
  <si>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</si>
  <si>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</si>
  <si>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</si>
  <si>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</si>
  <si>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</si>
  <si>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</si>
  <si>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</si>
  <si>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</si>
  <si>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</si>
  <si>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</si>
  <si>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</si>
  <si>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</si>
  <si>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</si>
  <si>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</si>
  <si>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</si>
  <si>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</si>
  <si>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</si>
  <si>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</si>
  <si>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</si>
  <si>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</si>
  <si>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</si>
  <si>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</si>
  <si>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</si>
  <si>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</si>
  <si>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</si>
  <si>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</si>
  <si>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</si>
  <si>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</si>
  <si>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</si>
  <si>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</si>
  <si>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</si>
  <si>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</si>
  <si>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</si>
  <si>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</si>
  <si>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</si>
  <si>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</si>
  <si>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</si>
  <si>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</si>
  <si>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</si>
  <si>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</si>
  <si>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</si>
  <si>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</si>
  <si>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</si>
  <si>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</si>
  <si>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</si>
  <si>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</si>
  <si>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</si>
  <si>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</si>
  <si>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</si>
  <si>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</si>
  <si>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</si>
  <si>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</si>
  <si>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</si>
  <si>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</si>
  <si>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</si>
  <si>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</si>
  <si>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</si>
  <si>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</si>
  <si>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</si>
  <si>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</si>
  <si>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</si>
  <si>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</si>
  <si>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</si>
  <si>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</si>
  <si>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</si>
  <si>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</si>
  <si>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</si>
  <si>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</si>
  <si>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</si>
  <si>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</si>
  <si>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</si>
  <si>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</si>
  <si>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</si>
  <si>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</si>
  <si>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</si>
  <si>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</si>
  <si>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</si>
  <si>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</si>
  <si>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</si>
  <si>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</si>
  <si>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</si>
  <si>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</si>
  <si>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</si>
  <si>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</si>
  <si>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</si>
  <si>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</si>
  <si>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</si>
  <si>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</si>
  <si>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</si>
  <si>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</si>
  <si>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</si>
  <si>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</si>
  <si>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</si>
  <si>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</si>
  <si>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</si>
  <si>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</si>
  <si>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</si>
  <si>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</si>
  <si>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</si>
  <si>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</si>
  <si>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</si>
  <si>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</si>
  <si>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</si>
  <si>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</si>
  <si>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</si>
  <si>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</si>
  <si>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</si>
  <si>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</si>
  <si>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</si>
  <si>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</si>
  <si>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</si>
  <si>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</si>
  <si>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</si>
  <si>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</si>
  <si>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</si>
  <si>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</si>
  <si>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</si>
  <si>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</si>
  <si>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</si>
  <si>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</si>
  <si>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</si>
  <si>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</si>
  <si>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</si>
  <si>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</si>
  <si>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</si>
  <si>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</si>
  <si>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</si>
  <si>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</si>
  <si>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</si>
  <si>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</si>
  <si>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</si>
  <si>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</si>
  <si>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</si>
  <si>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</si>
  <si>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</si>
  <si>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</si>
  <si>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</si>
  <si>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</si>
  <si>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</si>
  <si>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</si>
  <si>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</si>
  <si>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</si>
  <si>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</si>
  <si>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</si>
  <si>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</si>
  <si>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</si>
  <si>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</si>
  <si>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</si>
  <si>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</si>
  <si>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</si>
  <si>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</si>
  <si>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</si>
  <si>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</si>
  <si>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</si>
  <si>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</si>
  <si>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</si>
  <si>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</si>
  <si>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</si>
  <si>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</si>
  <si>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</si>
  <si>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</si>
  <si>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</si>
  <si>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</si>
  <si>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</si>
  <si>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</si>
  <si>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</si>
  <si>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</si>
  <si>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</si>
  <si>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</si>
  <si>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</si>
  <si>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</si>
  <si>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</si>
  <si>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</si>
  <si>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</si>
  <si>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</si>
  <si>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</si>
  <si>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</si>
  <si>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</si>
  <si>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</si>
  <si>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</si>
  <si>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</si>
  <si>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</si>
  <si>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</si>
  <si>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</si>
  <si>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</si>
  <si>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</si>
  <si>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</si>
  <si>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</si>
  <si>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</si>
  <si>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</si>
  <si>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</si>
  <si>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</si>
  <si>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</si>
  <si>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</si>
  <si>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</si>
  <si>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</si>
  <si>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</si>
  <si>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</si>
  <si>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</si>
  <si>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</si>
  <si>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</si>
  <si>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</si>
  <si>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</si>
  <si>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</si>
  <si>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</si>
  <si>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</si>
  <si>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</si>
  <si>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</si>
  <si>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</si>
  <si>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</si>
  <si>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</si>
  <si>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</si>
  <si>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</si>
  <si>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</si>
  <si>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</si>
  <si>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</si>
  <si>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</si>
  <si>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</si>
  <si>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</si>
  <si>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</si>
  <si>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</si>
  <si>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</si>
  <si>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</si>
  <si>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</si>
  <si>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</si>
  <si>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</si>
  <si>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</si>
  <si>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</si>
  <si>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</si>
  <si>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</si>
  <si>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</si>
  <si>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</si>
  <si>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</si>
  <si>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</si>
  <si>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</si>
  <si>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</si>
  <si>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</si>
  <si>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</si>
  <si>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</si>
  <si>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</si>
  <si>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</si>
  <si>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</si>
  <si>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</si>
  <si>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</si>
  <si>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</si>
  <si>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</si>
  <si>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</si>
  <si>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</si>
  <si>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</si>
  <si>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</si>
  <si>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</si>
  <si>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</si>
  <si>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</si>
  <si>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</si>
  <si>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</si>
  <si>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</si>
  <si>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</si>
  <si>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</si>
  <si>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</si>
  <si>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</si>
  <si>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</si>
  <si>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</si>
  <si>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</si>
  <si>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</si>
  <si>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</si>
  <si>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</si>
  <si>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</si>
  <si>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</si>
  <si>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</si>
  <si>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</si>
  <si>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</si>
  <si>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</si>
  <si>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</si>
  <si>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</si>
  <si>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</si>
  <si>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</si>
  <si>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</si>
  <si>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</si>
  <si>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</si>
  <si>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</si>
  <si>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</si>
  <si>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</si>
  <si>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</si>
  <si>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</si>
  <si>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</si>
  <si>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</si>
  <si>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</si>
  <si>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</si>
  <si>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</si>
  <si>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</si>
  <si>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</si>
  <si>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</si>
  <si>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</si>
  <si>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</si>
  <si>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</si>
  <si>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</si>
  <si>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</si>
  <si>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</si>
  <si>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</si>
  <si>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</si>
  <si>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</si>
  <si>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</si>
  <si>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</si>
  <si>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</si>
  <si>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</si>
  <si>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</si>
  <si>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</si>
  <si>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</si>
  <si>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</si>
  <si>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</si>
  <si>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</si>
  <si>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</si>
  <si>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</si>
  <si>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</si>
  <si>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</si>
  <si>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</si>
  <si>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</si>
  <si>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</si>
  <si>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</si>
  <si>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</si>
  <si>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</si>
  <si>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</si>
  <si>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</si>
  <si>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</si>
  <si>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</si>
  <si>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</si>
  <si>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</si>
  <si>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</si>
  <si>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</si>
  <si>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</si>
  <si>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</si>
  <si>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</si>
  <si>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</si>
  <si>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</si>
  <si>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</si>
  <si>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</si>
  <si>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</si>
  <si>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</si>
  <si>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</si>
  <si>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</si>
  <si>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</si>
  <si>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</si>
  <si>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</si>
  <si>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</si>
  <si>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</si>
  <si>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</si>
  <si>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</si>
  <si>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</si>
  <si>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</si>
  <si>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</si>
  <si>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</si>
  <si>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</si>
  <si>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</si>
  <si>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</si>
  <si>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</si>
  <si>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</si>
  <si>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</si>
  <si>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</si>
  <si>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</si>
  <si>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</si>
  <si>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</si>
  <si>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</si>
  <si>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</si>
  <si>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</si>
  <si>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</si>
  <si>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</si>
  <si>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</si>
  <si>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</si>
  <si>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</si>
  <si>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</si>
  <si>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</si>
  <si>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</si>
  <si>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</si>
  <si>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</si>
  <si>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</si>
  <si>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</si>
  <si>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</si>
  <si>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</si>
  <si>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</si>
  <si>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</si>
  <si>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</si>
  <si>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</si>
  <si>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</si>
  <si>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</si>
  <si>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</si>
  <si>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</si>
  <si>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</si>
  <si>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</si>
  <si>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</si>
  <si>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</si>
  <si>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</si>
  <si>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</si>
  <si>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</si>
  <si>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</si>
  <si>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</si>
  <si>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</si>
  <si>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</si>
  <si>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</si>
  <si>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</si>
  <si>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</si>
  <si>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</si>
  <si>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</si>
  <si>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</si>
  <si>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</si>
  <si>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</si>
  <si>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</si>
  <si>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</si>
  <si>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</si>
  <si>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</si>
  <si>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</si>
  <si>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</si>
  <si>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</si>
  <si>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</si>
  <si>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</si>
  <si>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</si>
  <si>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</si>
  <si>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</si>
  <si>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</si>
  <si>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</si>
  <si>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</si>
  <si>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</si>
  <si>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</si>
  <si>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</si>
  <si>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</si>
  <si>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</si>
  <si>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</si>
  <si>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</si>
  <si>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</si>
  <si>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</si>
  <si>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</si>
  <si>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</si>
  <si>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</si>
  <si>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</si>
  <si>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</si>
  <si>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</si>
  <si>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</si>
  <si>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</si>
  <si>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</si>
  <si>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</si>
  <si>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</si>
  <si>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</si>
  <si>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</si>
  <si>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</si>
  <si>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</si>
  <si>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</si>
  <si>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</si>
  <si>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</si>
  <si>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</si>
  <si>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</si>
  <si>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</si>
  <si>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</si>
  <si>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</si>
  <si>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</si>
  <si>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</si>
  <si>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</si>
  <si>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</si>
  <si>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</si>
  <si>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</si>
  <si>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</si>
  <si>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</si>
  <si>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</si>
  <si>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</si>
  <si>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</si>
  <si>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</si>
  <si>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</si>
  <si>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</si>
  <si>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</si>
  <si>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</si>
  <si>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</si>
  <si>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</si>
  <si>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</si>
  <si>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</si>
  <si>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</si>
  <si>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</si>
  <si>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</si>
  <si>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</si>
  <si>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</si>
  <si>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</si>
  <si>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</si>
  <si>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</si>
  <si>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</si>
  <si>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</si>
  <si>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</si>
  <si>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</si>
  <si>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</si>
  <si>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</si>
  <si>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</si>
  <si>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</si>
  <si>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</si>
  <si>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</si>
  <si>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</si>
  <si>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</si>
  <si>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</si>
  <si>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</si>
  <si>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</si>
  <si>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</si>
  <si>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</si>
  <si>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</si>
  <si>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</si>
  <si>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</si>
  <si>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</si>
  <si>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</si>
  <si>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</si>
  <si>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</si>
  <si>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</si>
  <si>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</si>
  <si>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</si>
  <si>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</si>
  <si>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</si>
  <si>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</si>
  <si>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</si>
  <si>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</si>
  <si>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</si>
  <si>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</si>
  <si>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</si>
  <si>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</si>
  <si>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</si>
  <si>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</si>
  <si>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</si>
  <si>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</si>
  <si>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</si>
  <si>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</si>
  <si>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</si>
  <si>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</si>
  <si>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</si>
  <si>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</si>
  <si>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</si>
  <si>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</si>
  <si>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</si>
  <si>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</si>
  <si>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</si>
  <si>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</si>
  <si>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</si>
  <si>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</si>
  <si>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</si>
  <si>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</si>
  <si>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</si>
  <si>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</si>
  <si>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</si>
  <si>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</si>
  <si>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</si>
  <si>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</si>
  <si>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</si>
  <si>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</si>
  <si>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</si>
  <si>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</si>
  <si>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</si>
  <si>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</si>
  <si>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</si>
  <si>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</si>
  <si>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</si>
  <si>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</si>
  <si>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</si>
  <si>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</si>
  <si>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</si>
  <si>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</si>
  <si>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</si>
  <si>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</si>
  <si>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</si>
  <si>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</si>
  <si>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</si>
  <si>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</si>
  <si>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</si>
  <si>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</si>
  <si>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</si>
  <si>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</si>
  <si>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</si>
  <si>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</si>
  <si>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</si>
  <si>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</si>
  <si>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</si>
  <si>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</si>
  <si>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</si>
  <si>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</si>
  <si>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</si>
  <si>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</si>
  <si>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</si>
  <si>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</si>
  <si>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</si>
  <si>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</si>
  <si>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</si>
  <si>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</si>
  <si>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</si>
  <si>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</si>
  <si>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</si>
  <si>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</si>
  <si>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</si>
  <si>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</si>
  <si>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</si>
  <si>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</si>
  <si>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</si>
  <si>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</si>
  <si>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</si>
  <si>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</si>
  <si>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</si>
  <si>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</si>
  <si>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</si>
  <si>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</si>
  <si>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</si>
  <si>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</si>
  <si>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</si>
  <si>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</si>
  <si>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</si>
  <si>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</si>
  <si>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</si>
  <si>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</si>
  <si>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</si>
  <si>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</si>
  <si>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</si>
  <si>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</si>
  <si>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</si>
  <si>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</si>
  <si>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</si>
  <si>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</si>
  <si>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</si>
  <si>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</si>
  <si>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</si>
  <si>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</si>
  <si>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</si>
  <si>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</si>
  <si>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</si>
  <si>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</si>
  <si>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</si>
  <si>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</si>
  <si>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</si>
  <si>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</si>
  <si>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</si>
  <si>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</si>
  <si>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</si>
  <si>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</si>
  <si>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</si>
  <si>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</si>
  <si>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</si>
  <si>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</si>
  <si>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</si>
  <si>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</si>
  <si>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</si>
  <si>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</si>
  <si>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</si>
  <si>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</si>
  <si>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</si>
  <si>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</si>
  <si>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</si>
  <si>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</si>
  <si>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</si>
  <si>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</si>
  <si>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</si>
  <si>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</si>
  <si>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</si>
  <si>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</si>
  <si>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</si>
  <si>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</si>
  <si>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</si>
  <si>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</si>
  <si>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</si>
  <si>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</si>
  <si>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</si>
  <si>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</si>
  <si>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</si>
  <si>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</si>
  <si>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</si>
  <si>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</si>
  <si>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</si>
  <si>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</si>
  <si>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</si>
  <si>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</si>
  <si>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</si>
  <si>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</si>
  <si>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</si>
  <si>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</si>
  <si>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</si>
  <si>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</si>
  <si>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</si>
  <si>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</si>
  <si>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</si>
  <si>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</si>
  <si>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</si>
  <si>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</si>
  <si>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</si>
  <si>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</si>
  <si>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</si>
  <si>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</si>
  <si>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</si>
  <si>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</si>
  <si>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</si>
  <si>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</si>
  <si>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</si>
  <si>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</si>
  <si>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</si>
  <si>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</si>
  <si>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</si>
  <si>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</si>
  <si>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</si>
  <si>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</si>
  <si>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</si>
  <si>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</si>
  <si>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</si>
  <si>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</si>
  <si>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</si>
  <si>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</si>
  <si>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</si>
  <si>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</si>
  <si>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</si>
  <si>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</si>
  <si>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</si>
  <si>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</si>
  <si>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</si>
  <si>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</si>
  <si>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</si>
  <si>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</si>
  <si>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</si>
  <si>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</si>
  <si>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</si>
  <si>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</si>
  <si>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</si>
  <si>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</si>
  <si>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</si>
  <si>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</si>
  <si>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</si>
  <si>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</si>
  <si>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</si>
  <si>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</si>
  <si>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</si>
  <si>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</si>
  <si>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</si>
  <si>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</si>
  <si>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</si>
  <si>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</si>
  <si>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</si>
  <si>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</si>
  <si>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</si>
  <si>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</si>
  <si>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</si>
  <si>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</si>
  <si>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</si>
  <si>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</si>
  <si>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</si>
  <si>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</si>
  <si>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</si>
  <si>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</si>
  <si>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</si>
  <si>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</si>
  <si>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</si>
  <si>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</si>
  <si>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</si>
  <si>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</si>
  <si>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</si>
  <si>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</si>
  <si>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</si>
  <si>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</si>
  <si>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</si>
  <si>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</si>
  <si>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</si>
  <si>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</si>
  <si>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</si>
  <si>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</si>
  <si>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</si>
  <si>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</si>
  <si>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</si>
  <si>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</si>
  <si>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</si>
  <si>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</si>
  <si>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</si>
  <si>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</si>
  <si>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</si>
  <si>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</si>
  <si>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</si>
  <si>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</si>
  <si>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</si>
  <si>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</si>
  <si>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</si>
  <si>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</si>
  <si>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</si>
  <si>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</si>
  <si>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</si>
  <si>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</si>
  <si>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</si>
  <si>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</si>
  <si>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</si>
  <si>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</si>
  <si>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</si>
  <si>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</si>
  <si>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</si>
  <si>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</si>
  <si>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</si>
  <si>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</si>
  <si>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</si>
  <si>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</si>
  <si>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</si>
  <si>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</si>
  <si>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</si>
  <si>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</si>
  <si>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</si>
  <si>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</si>
  <si>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</si>
  <si>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</si>
  <si>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</si>
  <si>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</si>
  <si>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</si>
  <si>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</si>
  <si>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</si>
  <si>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</si>
  <si>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</si>
  <si>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</si>
  <si>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</si>
  <si>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</si>
  <si>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</si>
  <si>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</si>
  <si>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</si>
  <si>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</si>
  <si>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</si>
  <si>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</si>
  <si>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</si>
  <si>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</si>
  <si>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</si>
  <si>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</si>
  <si>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</si>
  <si>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</si>
  <si>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</si>
  <si>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</si>
  <si>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</si>
  <si>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</si>
  <si>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</si>
  <si>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</si>
  <si>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</si>
  <si>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</si>
  <si>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</si>
  <si>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</si>
  <si>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</si>
  <si>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</si>
  <si>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</si>
  <si>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</si>
  <si>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</si>
  <si>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</si>
  <si>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</si>
  <si>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</si>
  <si>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</si>
  <si>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</si>
  <si>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</si>
  <si>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</si>
  <si>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</si>
  <si>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</si>
  <si>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</si>
  <si>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</si>
  <si>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</si>
  <si>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</si>
  <si>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</si>
  <si>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</si>
  <si>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</si>
  <si>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</si>
  <si>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</si>
  <si>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</si>
  <si>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</si>
  <si>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</si>
  <si>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</si>
  <si>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</si>
  <si>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</si>
  <si>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</si>
  <si>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</si>
  <si>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</si>
  <si>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</si>
  <si>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</si>
  <si>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</si>
  <si>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</si>
  <si>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</si>
  <si>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</si>
  <si>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</si>
  <si>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</si>
  <si>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</si>
  <si>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</si>
  <si>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</si>
  <si>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</si>
  <si>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</si>
  <si>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</si>
  <si>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</si>
  <si>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</si>
  <si>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</si>
  <si>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</si>
  <si>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</si>
  <si>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</si>
  <si>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</si>
  <si>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</si>
  <si>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</si>
  <si>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</si>
  <si>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</si>
  <si>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</si>
  <si>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</si>
  <si>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</si>
  <si>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</si>
  <si>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</si>
  <si>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</si>
  <si>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</si>
  <si>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</si>
  <si>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</si>
  <si>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</si>
  <si>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</si>
  <si>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</si>
  <si>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</si>
  <si>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</si>
  <si>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</si>
  <si>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</si>
  <si>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</si>
  <si>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</si>
  <si>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</si>
  <si>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</si>
  <si>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</si>
  <si>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</si>
  <si>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</si>
  <si>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</si>
  <si>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</si>
  <si>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</si>
  <si>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</si>
  <si>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</si>
  <si>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</si>
  <si>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</si>
  <si>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</si>
  <si>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</si>
  <si>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</si>
  <si>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</si>
  <si>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</si>
  <si>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</si>
  <si>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</si>
  <si>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</si>
  <si>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</si>
  <si>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</si>
  <si>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</si>
  <si>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</si>
  <si>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</si>
  <si>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</si>
  <si>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</si>
  <si>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</si>
  <si>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</si>
  <si>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</si>
  <si>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</si>
  <si>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</si>
  <si>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</si>
  <si>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</si>
  <si>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</si>
  <si>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</si>
  <si>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</si>
  <si>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</si>
  <si>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</si>
  <si>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</si>
  <si>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</si>
  <si>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</si>
  <si>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</si>
  <si>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</si>
  <si>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</si>
  <si>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</si>
  <si>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</si>
  <si>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</si>
  <si>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</si>
  <si>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</si>
  <si>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</si>
  <si>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</si>
  <si>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</si>
  <si>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</si>
  <si>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</si>
  <si>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</si>
  <si>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</si>
  <si>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</si>
  <si>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</si>
  <si>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</si>
  <si>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</si>
  <si>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</si>
  <si>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</si>
  <si>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</si>
  <si>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</si>
  <si>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</si>
  <si>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</si>
  <si>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</si>
  <si>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</si>
  <si>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</si>
  <si>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</si>
  <si>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</si>
  <si>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</si>
  <si>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</si>
  <si>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</si>
  <si>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</si>
  <si>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</si>
  <si>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</si>
  <si>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</si>
  <si>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</si>
  <si>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</si>
  <si>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</si>
  <si>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</si>
  <si>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</si>
  <si>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</si>
  <si>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</si>
  <si>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</si>
  <si>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</si>
  <si>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</si>
  <si>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</si>
  <si>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</si>
  <si>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</si>
  <si>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</si>
  <si>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</si>
  <si>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</si>
  <si>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</si>
  <si>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</si>
  <si>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</si>
  <si>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</si>
  <si>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</si>
  <si>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</si>
  <si>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</si>
  <si>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</si>
  <si>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</si>
  <si>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</si>
  <si>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</si>
  <si>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</si>
  <si>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</si>
  <si>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</si>
  <si>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</si>
  <si>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</si>
  <si>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</si>
  <si>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</si>
  <si>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</si>
  <si>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</si>
  <si>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</si>
  <si>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</si>
  <si>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</si>
  <si>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</si>
  <si>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</si>
  <si>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</si>
  <si>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</si>
  <si>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</si>
  <si>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</si>
  <si>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</si>
  <si>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</si>
  <si>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</si>
  <si>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</si>
  <si>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</si>
  <si>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</si>
  <si>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</si>
  <si>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</si>
  <si>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</si>
  <si>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</si>
  <si>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</si>
  <si>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</si>
  <si>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</si>
  <si>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</si>
  <si>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</si>
  <si>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</si>
  <si>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</si>
  <si>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</si>
  <si>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</si>
  <si>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</si>
  <si>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</si>
  <si>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</si>
  <si>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</si>
  <si>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</si>
  <si>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</si>
  <si>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</si>
  <si>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</si>
  <si>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</si>
  <si>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</si>
  <si>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</si>
  <si>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</si>
  <si>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</si>
  <si>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</si>
  <si>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</si>
  <si>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</si>
  <si>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</si>
  <si>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</si>
  <si>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</si>
  <si>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</si>
  <si>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</si>
  <si>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</si>
  <si>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</si>
  <si>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</si>
  <si>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</si>
  <si>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</si>
  <si>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</si>
  <si>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</si>
  <si>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</si>
  <si>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</si>
  <si>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</si>
  <si>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</si>
  <si>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</si>
  <si>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</si>
  <si>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</si>
  <si>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</si>
  <si>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</si>
  <si>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</si>
  <si>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</si>
  <si>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</si>
  <si>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</si>
  <si>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</si>
  <si>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</si>
  <si>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</si>
  <si>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</si>
  <si>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</si>
  <si>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</si>
  <si>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</si>
  <si>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</si>
  <si>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</si>
  <si>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</si>
  <si>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</si>
  <si>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</si>
  <si>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</si>
  <si>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</si>
  <si>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</si>
  <si>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</si>
  <si>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</si>
  <si>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</si>
  <si>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</si>
  <si>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</si>
  <si>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</si>
  <si>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</si>
  <si>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</si>
  <si>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</si>
  <si>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</si>
  <si>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</si>
  <si>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</si>
  <si>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</si>
  <si>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</si>
  <si>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</si>
  <si>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</si>
  <si>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</si>
  <si>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</si>
  <si>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</si>
  <si>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</si>
  <si>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</si>
  <si>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</si>
  <si>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</si>
  <si>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</si>
  <si>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</si>
  <si>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</si>
  <si>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</si>
  <si>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</si>
  <si>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</si>
  <si>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</si>
  <si>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</si>
  <si>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</si>
  <si>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</si>
  <si>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</si>
  <si>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</si>
  <si>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</si>
  <si>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</si>
  <si>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</si>
  <si>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</si>
  <si>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</si>
  <si>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</si>
  <si>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</si>
  <si>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</si>
  <si>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</si>
  <si>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</si>
  <si>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</si>
  <si>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</si>
  <si>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</si>
  <si>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</si>
  <si>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</si>
  <si>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</si>
  <si>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</si>
  <si>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</si>
  <si>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</si>
  <si>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</si>
  <si>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</si>
  <si>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</si>
  <si>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</si>
  <si>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</si>
  <si>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</si>
  <si>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</si>
  <si>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</si>
  <si>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</si>
  <si>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</si>
  <si>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</si>
  <si>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</si>
  <si>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</si>
  <si>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</si>
  <si>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</si>
  <si>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</si>
  <si>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</si>
  <si>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</si>
  <si>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</si>
  <si>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</si>
  <si>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</si>
  <si>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</si>
  <si>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</si>
  <si>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</si>
  <si>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</si>
  <si>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</si>
  <si>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</si>
  <si>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</si>
  <si>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</si>
  <si>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</si>
  <si>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</si>
  <si>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</si>
  <si>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</si>
  <si>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</si>
  <si>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</si>
  <si>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</si>
  <si>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</si>
  <si>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</si>
  <si>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</si>
  <si>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</si>
  <si>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</si>
  <si>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</si>
  <si>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</si>
  <si>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</si>
  <si>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</si>
  <si>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</si>
  <si>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</si>
  <si>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</si>
  <si>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</si>
  <si>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</si>
  <si>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</si>
  <si>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</si>
  <si>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</si>
  <si>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</si>
  <si>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</si>
  <si>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</si>
  <si>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</si>
  <si>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</si>
  <si>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</si>
  <si>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</si>
  <si>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</si>
  <si>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</si>
  <si>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</si>
  <si>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</si>
  <si>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</si>
  <si>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</si>
  <si>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</si>
  <si>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</si>
  <si>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</si>
  <si>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</si>
  <si>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</si>
  <si>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</si>
  <si>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</si>
  <si>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</si>
  <si>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</si>
  <si>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</si>
  <si>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</si>
  <si>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</si>
  <si>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</si>
  <si>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</si>
  <si>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</si>
  <si>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</si>
  <si>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</si>
  <si>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</si>
  <si>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</si>
  <si>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</si>
  <si>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</si>
  <si>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</si>
  <si>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</si>
  <si>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</si>
  <si>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</si>
  <si>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</si>
  <si>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</si>
  <si>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</si>
  <si>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</si>
  <si>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</si>
  <si>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</si>
  <si>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</si>
  <si>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</si>
  <si>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</si>
  <si>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</si>
  <si>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</si>
  <si>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</si>
  <si>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</si>
  <si>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</si>
  <si>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</si>
  <si>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</si>
  <si>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</si>
  <si>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</si>
  <si>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</si>
  <si>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</si>
  <si>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</si>
  <si>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</si>
  <si>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</si>
  <si>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</si>
  <si>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</si>
  <si>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</si>
  <si>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</si>
  <si>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</si>
  <si>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</si>
  <si>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</si>
  <si>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</si>
  <si>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</si>
  <si>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</si>
  <si>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</si>
  <si>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</si>
  <si>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</si>
  <si>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</si>
  <si>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</si>
  <si>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</si>
  <si>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</si>
  <si>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</si>
  <si>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</si>
  <si>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</si>
  <si>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</si>
  <si>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</si>
  <si>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</si>
  <si>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</si>
  <si>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</si>
  <si>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</si>
  <si>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</si>
  <si>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</si>
  <si>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</si>
  <si>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</si>
  <si>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</si>
  <si>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</si>
  <si>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</si>
  <si>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</si>
  <si>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</si>
  <si>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</si>
  <si>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</si>
  <si>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</si>
  <si>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</si>
  <si>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</si>
  <si>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</si>
  <si>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</si>
  <si>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</si>
  <si>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</si>
  <si>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</si>
  <si>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</si>
  <si>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</si>
  <si>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</si>
  <si>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</si>
  <si>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</si>
  <si>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</si>
  <si>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</si>
  <si>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</si>
  <si>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</si>
  <si>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</si>
  <si>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</si>
  <si>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</si>
  <si>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</si>
  <si>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</si>
  <si>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</si>
  <si>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</si>
  <si>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</si>
  <si>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</si>
  <si>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</si>
  <si>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</si>
  <si>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</si>
  <si>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</si>
  <si>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</si>
  <si>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</si>
  <si>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</si>
  <si>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</si>
  <si>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</si>
  <si>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</si>
  <si>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</si>
  <si>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</si>
  <si>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</si>
  <si>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</si>
  <si>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</si>
  <si>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</si>
  <si>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</si>
  <si>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</si>
  <si>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</si>
  <si>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</si>
  <si>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</si>
  <si>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</si>
  <si>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</si>
  <si>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</si>
  <si>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</si>
  <si>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</si>
  <si>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</si>
  <si>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</si>
  <si>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</si>
  <si>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</si>
  <si>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</si>
  <si>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</si>
  <si>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</si>
  <si>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</si>
  <si>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</si>
  <si>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</si>
  <si>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</si>
  <si>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</si>
  <si>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</si>
  <si>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</si>
  <si>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</si>
  <si>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</si>
  <si>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</si>
  <si>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</si>
  <si>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</si>
  <si>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</si>
  <si>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</si>
  <si>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</si>
  <si>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</si>
  <si>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</si>
  <si>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</si>
  <si>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</si>
  <si>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</si>
  <si>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</si>
  <si>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</si>
  <si>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</si>
  <si>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</si>
  <si>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</si>
  <si>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</si>
  <si>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</si>
  <si>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</si>
  <si>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</si>
  <si>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</si>
  <si>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</si>
  <si>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</si>
  <si>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</si>
  <si>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</si>
  <si>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</si>
  <si>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</si>
  <si>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</si>
  <si>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</si>
  <si>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</si>
  <si>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</si>
  <si>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</si>
  <si>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</si>
  <si>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</si>
  <si>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</si>
  <si>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</si>
  <si>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</si>
  <si>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</si>
  <si>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</si>
  <si>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</si>
  <si>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</si>
  <si>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</si>
  <si>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</si>
  <si>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</si>
  <si>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</si>
  <si>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</si>
  <si>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</si>
  <si>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</si>
  <si>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</si>
  <si>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</si>
  <si>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</si>
  <si>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</si>
  <si>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</si>
  <si>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</si>
  <si>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</si>
  <si>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</si>
  <si>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</si>
  <si>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</si>
  <si>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</si>
  <si>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</si>
  <si>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</si>
  <si>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</si>
  <si>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</si>
  <si>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</si>
  <si>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</si>
  <si>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</si>
  <si>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</si>
  <si>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</si>
  <si>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</si>
  <si>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</si>
  <si>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</si>
  <si>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</si>
  <si>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</si>
  <si>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</si>
  <si>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</si>
  <si>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</si>
  <si>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</si>
  <si>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</si>
  <si>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</si>
  <si>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</si>
  <si>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</si>
  <si>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</si>
  <si>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</si>
  <si>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</si>
  <si>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</si>
  <si>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</si>
  <si>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</si>
  <si>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</si>
  <si>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</si>
  <si>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</si>
  <si>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</si>
  <si>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</si>
  <si>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</si>
  <si>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</si>
  <si>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</si>
  <si>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</si>
  <si>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</si>
  <si>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</si>
  <si>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</si>
  <si>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</si>
  <si>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</si>
  <si>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</si>
  <si>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</si>
  <si>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</si>
  <si>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</si>
  <si>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</si>
  <si>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</si>
  <si>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</si>
  <si>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</si>
  <si>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</si>
  <si>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</si>
  <si>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</si>
  <si>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</si>
  <si>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</si>
  <si>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</si>
  <si>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</si>
  <si>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</si>
  <si>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</si>
  <si>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</si>
  <si>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</si>
  <si>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</si>
  <si>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</si>
  <si>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</si>
  <si>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</si>
  <si>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</si>
  <si>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</si>
  <si>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</si>
  <si>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</si>
  <si>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</si>
  <si>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</si>
  <si>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</si>
  <si>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</si>
  <si>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</si>
  <si>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</si>
  <si>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</si>
  <si>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</si>
  <si>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</si>
  <si>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</si>
  <si>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</si>
  <si>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</si>
  <si>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</si>
  <si>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</si>
  <si>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</si>
  <si>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</si>
  <si>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</si>
  <si>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</si>
  <si>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</si>
  <si>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</si>
  <si>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</si>
  <si>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</si>
  <si>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</si>
  <si>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</si>
  <si>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</si>
  <si>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</si>
  <si>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</si>
  <si>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</si>
  <si>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</si>
  <si>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</si>
  <si>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</si>
  <si>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</si>
  <si>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</si>
  <si>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</si>
  <si>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</si>
  <si>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</si>
  <si>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</si>
  <si>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</si>
  <si>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</si>
  <si>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</si>
  <si>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</si>
  <si>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</si>
  <si>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</si>
  <si>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</si>
  <si>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</si>
  <si>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</si>
  <si>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</si>
  <si>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</si>
  <si>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</si>
  <si>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</si>
  <si>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</si>
  <si>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</si>
  <si>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</si>
  <si>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</si>
  <si>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</si>
  <si>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</si>
  <si>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</si>
  <si>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</si>
  <si>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</si>
  <si>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</si>
  <si>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</si>
  <si>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</si>
  <si>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</si>
  <si>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</si>
  <si>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</si>
  <si>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</si>
  <si>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</si>
  <si>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</si>
  <si>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</si>
  <si>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</si>
  <si>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</si>
  <si>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</si>
  <si>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</si>
  <si>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</si>
  <si>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</si>
  <si>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</si>
  <si>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</si>
  <si>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</si>
  <si>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</si>
  <si>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</si>
  <si>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</si>
  <si>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</si>
  <si>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</si>
  <si>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</si>
  <si>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</si>
  <si>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</si>
  <si>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</si>
  <si>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</si>
  <si>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</si>
  <si>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</si>
  <si>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</si>
  <si>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</si>
  <si>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</si>
  <si>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</si>
  <si>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</si>
  <si>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</si>
  <si>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</si>
  <si>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</si>
  <si>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</si>
  <si>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</si>
  <si>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</si>
  <si>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</si>
  <si>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</si>
  <si>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</si>
  <si>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</si>
  <si>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</si>
  <si>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</si>
  <si>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</si>
  <si>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</si>
  <si>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</si>
  <si>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</si>
  <si>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</si>
  <si>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</si>
  <si>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</si>
  <si>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</si>
  <si>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</si>
  <si>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</si>
  <si>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</si>
  <si>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</si>
  <si>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</si>
  <si>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</si>
  <si>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</si>
  <si>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</si>
  <si>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</si>
  <si>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</si>
  <si>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</si>
  <si>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</si>
  <si>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</si>
  <si>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</si>
  <si>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</si>
  <si>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</si>
  <si>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</si>
  <si>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</si>
  <si>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</si>
  <si>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</si>
  <si>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</si>
  <si>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</si>
  <si>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</si>
  <si>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</si>
  <si>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</si>
  <si>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</si>
  <si>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</si>
  <si>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</si>
  <si>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</si>
  <si>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</si>
  <si>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</si>
  <si>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</si>
  <si>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</si>
  <si>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</si>
  <si>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</si>
  <si>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</si>
  <si>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</si>
  <si>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</si>
  <si>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</si>
  <si>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</si>
  <si>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</si>
  <si>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</si>
  <si>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</si>
  <si>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</si>
  <si>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</si>
  <si>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</si>
  <si>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</si>
  <si>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</si>
  <si>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</si>
  <si>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</si>
  <si>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</si>
  <si>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</si>
  <si>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</si>
  <si>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</si>
  <si>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</si>
  <si>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</si>
  <si>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</si>
  <si>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</si>
  <si>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</si>
  <si>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</si>
  <si>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</si>
  <si>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</si>
  <si>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</si>
  <si>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</si>
  <si>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</si>
  <si>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</si>
  <si>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</si>
  <si>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</si>
  <si>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</si>
  <si>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</si>
  <si>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</si>
  <si>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</si>
  <si>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</si>
  <si>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</si>
  <si>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</si>
  <si>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</si>
  <si>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</si>
  <si>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</si>
  <si>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</si>
  <si>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</si>
  <si>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</si>
  <si>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</si>
  <si>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</si>
  <si>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</si>
  <si>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</si>
  <si>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</si>
  <si>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</si>
  <si>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</si>
  <si>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</si>
  <si>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</si>
  <si>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</si>
  <si>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</si>
  <si>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</si>
  <si>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</si>
  <si>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</si>
  <si>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</si>
  <si>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</si>
  <si>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</si>
  <si>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</si>
  <si>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</si>
  <si>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</si>
  <si>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</si>
  <si>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</si>
  <si>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</si>
  <si>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</si>
  <si>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</si>
  <si>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</si>
  <si>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</si>
  <si>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</si>
  <si>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</si>
  <si>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</si>
  <si>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</si>
  <si>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</si>
  <si>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</si>
  <si>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</si>
  <si>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</si>
  <si>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</si>
  <si>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</si>
  <si>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</si>
  <si>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</si>
  <si>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</si>
  <si>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</si>
  <si>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</si>
  <si>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</si>
  <si>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</si>
  <si>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</si>
  <si>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</si>
  <si>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</si>
  <si>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</si>
  <si>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</si>
  <si>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</si>
  <si>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</si>
  <si>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</si>
  <si>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</si>
  <si>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</si>
  <si>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</si>
  <si>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</si>
  <si>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</si>
  <si>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</si>
  <si>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</si>
  <si>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</si>
  <si>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</si>
  <si>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</si>
  <si>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</si>
  <si>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</si>
  <si>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</si>
  <si>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</si>
  <si>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</si>
  <si>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</si>
  <si>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</si>
  <si>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</si>
  <si>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</si>
  <si>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</si>
  <si>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</si>
  <si>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</si>
  <si>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</si>
  <si>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</si>
  <si>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</si>
  <si>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</si>
  <si>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</si>
  <si>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</si>
  <si>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</si>
  <si>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</si>
  <si>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</si>
  <si>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</si>
  <si>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</si>
  <si>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</si>
  <si>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</si>
  <si>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</si>
  <si>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</si>
  <si>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</si>
  <si>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</si>
  <si>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</si>
  <si>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</si>
  <si>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</si>
  <si>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</si>
  <si>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</si>
  <si>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</si>
  <si>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</si>
  <si>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</si>
  <si>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</si>
  <si>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</si>
  <si>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</si>
  <si>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</si>
  <si>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</si>
  <si>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</si>
  <si>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</si>
  <si>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</si>
  <si>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</si>
  <si>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</si>
  <si>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</si>
  <si>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</si>
  <si>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</si>
  <si>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</si>
  <si>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</si>
  <si>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</si>
  <si>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</si>
  <si>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</si>
  <si>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</si>
  <si>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</si>
  <si>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</si>
  <si>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</si>
  <si>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</si>
  <si>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</si>
  <si>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</si>
  <si>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</si>
  <si>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</si>
  <si>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</si>
  <si>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</si>
  <si>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</si>
  <si>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</si>
  <si>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</si>
  <si>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</si>
  <si>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</si>
  <si>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</si>
  <si>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</si>
  <si>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</si>
  <si>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</si>
  <si>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</si>
  <si>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</si>
  <si>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</si>
  <si>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</si>
  <si>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</si>
  <si>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</si>
  <si>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</si>
  <si>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</si>
  <si>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</si>
  <si>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</si>
  <si>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</si>
  <si>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</si>
  <si>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</si>
  <si>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</si>
  <si>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</si>
  <si>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</si>
  <si>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</si>
  <si>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</si>
  <si>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</si>
  <si>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</si>
  <si>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</si>
  <si>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</si>
  <si>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</si>
  <si>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</si>
  <si>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</si>
  <si>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</si>
  <si>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</si>
  <si>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</si>
  <si>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</si>
  <si>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</si>
  <si>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</si>
  <si>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</si>
  <si>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</si>
  <si>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</si>
  <si>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</si>
  <si>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</si>
  <si>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</si>
  <si>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</si>
  <si>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</si>
  <si>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</si>
  <si>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</si>
  <si>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</si>
  <si>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</si>
  <si>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</si>
  <si>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</si>
  <si>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</si>
  <si>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</si>
  <si>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</si>
  <si>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</si>
  <si>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</si>
  <si>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</si>
  <si>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</si>
  <si>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</si>
  <si>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</si>
  <si>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</si>
  <si>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</si>
  <si>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</si>
  <si>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</si>
  <si>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</si>
  <si>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</si>
  <si>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</si>
  <si>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</si>
  <si>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</si>
  <si>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</si>
  <si>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</si>
  <si>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</si>
  <si>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</si>
  <si>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</si>
  <si>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</si>
  <si>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</si>
  <si>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</si>
  <si>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</si>
  <si>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</si>
  <si>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</si>
  <si>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</si>
  <si>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</si>
  <si>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</si>
  <si>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</si>
  <si>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</si>
  <si>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</si>
  <si>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</si>
  <si>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</si>
  <si>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</si>
  <si>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</si>
  <si>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</si>
  <si>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</si>
  <si>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</si>
  <si>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</si>
  <si>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</si>
  <si>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</si>
  <si>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</si>
  <si>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</si>
  <si>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</si>
  <si>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</si>
  <si>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</si>
  <si>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</si>
  <si>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</si>
  <si>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</si>
  <si>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</si>
  <si>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</si>
  <si>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</si>
  <si>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</si>
  <si>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</si>
  <si>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</si>
  <si>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</si>
  <si>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</si>
  <si>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</si>
  <si>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</si>
  <si>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</si>
  <si>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</si>
  <si>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</si>
  <si>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</si>
  <si>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</si>
  <si>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</si>
  <si>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</si>
  <si>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</si>
  <si>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</si>
  <si>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</si>
  <si>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</si>
  <si>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</si>
  <si>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</si>
  <si>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</si>
  <si>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</si>
  <si>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</si>
  <si>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</si>
  <si>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</si>
  <si>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</si>
  <si>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</si>
  <si>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</si>
  <si>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</si>
  <si>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</si>
  <si>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</si>
  <si>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</si>
  <si>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</si>
  <si>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</si>
  <si>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</si>
  <si>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</si>
  <si>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</si>
  <si>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</si>
  <si>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</si>
  <si>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</si>
  <si>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</si>
  <si>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</si>
  <si>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</si>
  <si>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</si>
  <si>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</si>
  <si>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</si>
  <si>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</si>
  <si>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</si>
  <si>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</si>
  <si>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</si>
  <si>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</si>
  <si>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</si>
  <si>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</si>
  <si>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</si>
  <si>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</si>
  <si>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</si>
  <si>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</si>
  <si>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</si>
  <si>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</si>
  <si>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</si>
  <si>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</si>
  <si>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</si>
  <si>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</si>
  <si>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</si>
  <si>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</si>
  <si>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</si>
  <si>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</si>
  <si>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</si>
  <si>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</si>
  <si>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</si>
  <si>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</si>
  <si>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</si>
  <si>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</si>
  <si>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</si>
  <si>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</si>
  <si>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</si>
  <si>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</si>
  <si>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</si>
  <si>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</si>
  <si>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</si>
  <si>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</si>
  <si>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</si>
  <si>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</si>
  <si>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</si>
  <si>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</si>
  <si>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</si>
  <si>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</si>
  <si>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</si>
  <si>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</si>
  <si>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</si>
  <si>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</si>
  <si>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</si>
  <si>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</si>
  <si>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</si>
  <si>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</si>
  <si>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</si>
  <si>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</si>
  <si>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</si>
  <si>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</si>
  <si>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</si>
  <si>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</si>
  <si>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</si>
  <si>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</si>
  <si>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</si>
  <si>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</si>
  <si>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</si>
  <si>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</si>
  <si>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</si>
  <si>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</si>
  <si>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</si>
  <si>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</si>
  <si>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</si>
  <si>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</si>
  <si>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</si>
  <si>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</si>
  <si>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</si>
  <si>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</si>
  <si>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</si>
  <si>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</si>
  <si>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</si>
  <si>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</si>
  <si>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</si>
  <si>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</si>
  <si>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</si>
  <si>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</si>
  <si>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</si>
  <si>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</si>
  <si>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</si>
  <si>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</si>
  <si>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</si>
  <si>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</si>
  <si>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</si>
  <si>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</si>
  <si>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</si>
  <si>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</si>
  <si>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</si>
  <si>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</si>
  <si>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</si>
  <si>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</si>
  <si>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</si>
  <si>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</si>
  <si>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</si>
  <si>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</si>
  <si>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</si>
  <si>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</si>
  <si>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</si>
  <si>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</si>
  <si>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</si>
  <si>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</si>
  <si>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</si>
  <si>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</si>
  <si>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</si>
  <si>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</si>
  <si>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</si>
  <si>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</si>
  <si>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</si>
  <si>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</si>
  <si>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</si>
  <si>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</si>
  <si>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</si>
  <si>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</si>
  <si>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</si>
  <si>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</si>
  <si>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</si>
  <si>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</si>
  <si>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</si>
  <si>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</si>
  <si>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</si>
  <si>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</si>
  <si>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</si>
  <si>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</si>
  <si>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</si>
  <si>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</si>
  <si>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</si>
  <si>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</si>
  <si>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</si>
  <si>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</si>
  <si>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</si>
  <si>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</si>
  <si>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</si>
  <si>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</si>
  <si>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</si>
  <si>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</si>
  <si>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</si>
  <si>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</si>
  <si>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</si>
  <si>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</si>
  <si>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</si>
  <si>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</si>
  <si>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</si>
  <si>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</si>
  <si>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</si>
  <si>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</si>
  <si>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</si>
  <si>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</si>
  <si>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</si>
  <si>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</si>
  <si>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</si>
  <si>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</si>
  <si>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</si>
  <si>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</si>
  <si>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</si>
  <si>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</si>
  <si>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</si>
  <si>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</si>
  <si>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</si>
  <si>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</si>
  <si>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</si>
  <si>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</si>
  <si>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</si>
  <si>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</si>
  <si>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</si>
  <si>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</si>
  <si>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</si>
  <si>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</si>
  <si>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</si>
  <si>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</si>
  <si>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</si>
  <si>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</si>
  <si>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</si>
  <si>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</si>
  <si>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</si>
  <si>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</si>
  <si>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</si>
  <si>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</si>
  <si>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</si>
  <si>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</si>
  <si>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</si>
  <si>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</si>
  <si>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</si>
  <si>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</si>
  <si>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</si>
  <si>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</si>
  <si>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</si>
  <si>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</si>
  <si>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</si>
  <si>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</si>
  <si>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</si>
  <si>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</si>
  <si>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</si>
  <si>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</si>
  <si>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</si>
  <si>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</si>
  <si>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</si>
  <si>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</si>
  <si>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</si>
  <si>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</si>
  <si>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</si>
  <si>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</si>
  <si>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</si>
  <si>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</si>
  <si>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</si>
  <si>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</si>
  <si>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</si>
  <si>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</si>
  <si>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</si>
  <si>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</si>
  <si>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</si>
  <si>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</si>
  <si>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</si>
  <si>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</si>
  <si>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</si>
  <si>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</si>
  <si>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</si>
  <si>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</si>
  <si>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</si>
  <si>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</si>
  <si>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</si>
  <si>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</si>
  <si>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</si>
  <si>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</si>
  <si>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</si>
  <si>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</si>
  <si>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</si>
  <si>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</si>
  <si>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</si>
  <si>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</si>
  <si>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</si>
  <si>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</si>
  <si>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</si>
  <si>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</si>
  <si>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</si>
  <si>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</si>
  <si>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</si>
  <si>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</si>
  <si>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</si>
  <si>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</si>
  <si>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</si>
  <si>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</si>
  <si>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</si>
  <si>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</si>
  <si>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</si>
  <si>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</si>
  <si>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</si>
  <si>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</si>
  <si>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</si>
  <si>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</si>
  <si>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</si>
  <si>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</si>
  <si>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</si>
  <si>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</si>
  <si>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</si>
  <si>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</si>
  <si>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</si>
  <si>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</si>
  <si>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</si>
  <si>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</si>
  <si>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</si>
  <si>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</si>
  <si>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</si>
  <si>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</si>
  <si>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</si>
  <si>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</si>
  <si>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</si>
  <si>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</si>
  <si>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</si>
  <si>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</si>
  <si>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</si>
  <si>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</si>
  <si>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</si>
  <si>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</si>
  <si>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</si>
  <si>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</si>
  <si>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</si>
  <si>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</si>
  <si>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</si>
  <si>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</si>
  <si>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</si>
  <si>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</si>
  <si>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</si>
  <si>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</si>
  <si>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</si>
  <si>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</si>
  <si>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</si>
  <si>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</si>
  <si>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</si>
  <si>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</si>
  <si>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</si>
  <si>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</si>
  <si>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</si>
  <si>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</si>
  <si>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</si>
  <si>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</si>
  <si>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</si>
  <si>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</si>
  <si>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</si>
  <si>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</si>
  <si>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</si>
  <si>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</si>
  <si>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</si>
  <si>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</si>
  <si>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</si>
  <si>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</si>
  <si>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</si>
  <si>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</si>
  <si>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</si>
  <si>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</si>
  <si>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</si>
  <si>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</si>
  <si>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</si>
  <si>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</si>
  <si>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</si>
  <si>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</si>
  <si>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</si>
  <si>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</si>
  <si>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</si>
  <si>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</si>
  <si>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</si>
  <si>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</si>
  <si>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</si>
  <si>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</si>
  <si>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</si>
  <si>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</si>
  <si>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</si>
  <si>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</si>
  <si>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</si>
  <si>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</si>
  <si>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</si>
  <si>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</si>
  <si>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</si>
  <si>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</si>
  <si>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</si>
  <si>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</si>
  <si>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</si>
  <si>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</si>
  <si>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</si>
  <si>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</si>
  <si>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</si>
  <si>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</si>
  <si>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</si>
  <si>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</si>
  <si>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</si>
  <si>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</si>
  <si>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</si>
  <si>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</si>
  <si>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</si>
  <si>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</si>
  <si>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</si>
  <si>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</si>
  <si>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</si>
  <si>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</si>
  <si>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</si>
  <si>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</si>
  <si>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</si>
  <si>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</si>
  <si>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</si>
  <si>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</si>
  <si>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</si>
  <si>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</si>
  <si>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</si>
  <si>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</si>
  <si>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</si>
  <si>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</si>
  <si>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</si>
  <si>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</si>
  <si>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</si>
  <si>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</si>
  <si>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</si>
  <si>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</si>
  <si>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</si>
  <si>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</si>
  <si>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</si>
  <si>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</si>
  <si>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</si>
  <si>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</si>
  <si>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</si>
  <si>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</si>
  <si>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</si>
  <si>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</si>
  <si>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</si>
  <si>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</si>
  <si>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</si>
  <si>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</si>
  <si>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</si>
  <si>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</si>
  <si>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</si>
  <si>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</si>
  <si>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</si>
  <si>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</si>
  <si>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</si>
  <si>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</si>
  <si>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</si>
  <si>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</si>
  <si>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</si>
  <si>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</si>
  <si>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</si>
  <si>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</si>
  <si>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</si>
  <si>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</si>
  <si>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</si>
  <si>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</si>
  <si>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</si>
  <si>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</si>
  <si>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</si>
  <si>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</si>
  <si>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</si>
  <si>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</si>
  <si>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</si>
  <si>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</si>
  <si>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</si>
  <si>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</si>
  <si>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</si>
  <si>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</si>
  <si>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</si>
  <si>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</si>
  <si>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</si>
  <si>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</si>
  <si>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</si>
  <si>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</si>
  <si>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</si>
  <si>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</si>
  <si>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</si>
  <si>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</si>
  <si>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</si>
  <si>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</si>
  <si>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</si>
  <si>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</si>
  <si>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</si>
  <si>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</si>
  <si>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</si>
  <si>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</si>
  <si>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</si>
  <si>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</si>
  <si>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</si>
  <si>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</si>
  <si>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</si>
  <si>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</si>
  <si>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</si>
  <si>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</si>
  <si>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</si>
  <si>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</si>
  <si>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</si>
  <si>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</si>
  <si>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</si>
  <si>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</si>
  <si>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</si>
  <si>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</si>
  <si>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</si>
  <si>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</si>
  <si>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</si>
  <si>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</si>
  <si>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</si>
  <si>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</si>
  <si>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</si>
  <si>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</si>
  <si>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</si>
  <si>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</si>
  <si>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</si>
  <si>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</si>
  <si>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</si>
  <si>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</si>
  <si>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</si>
  <si>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</si>
  <si>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</si>
  <si>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</si>
  <si>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</si>
  <si>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</si>
  <si>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</si>
  <si>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</si>
  <si>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</si>
  <si>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</si>
  <si>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</si>
  <si>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</si>
  <si>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</si>
  <si>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</si>
  <si>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</si>
  <si>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</si>
  <si>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</si>
  <si>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</si>
  <si>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</si>
  <si>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</si>
  <si>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</si>
  <si>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</si>
  <si>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</si>
  <si>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</si>
  <si>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</si>
  <si>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</si>
  <si>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</si>
  <si>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</si>
  <si>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</si>
  <si>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</si>
  <si>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</si>
  <si>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</si>
  <si>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</si>
  <si>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</si>
  <si>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</si>
  <si>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</si>
  <si>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</si>
  <si>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</si>
  <si>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</si>
  <si>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</si>
  <si>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</si>
  <si>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</si>
  <si>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</si>
  <si>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</si>
  <si>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</si>
  <si>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</si>
  <si>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</si>
  <si>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</si>
  <si>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</si>
  <si>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</si>
  <si>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</si>
  <si>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</si>
  <si>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</si>
  <si>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</si>
  <si>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</si>
  <si>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</si>
  <si>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</si>
  <si>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</si>
  <si>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</si>
  <si>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</si>
  <si>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</si>
  <si>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</si>
  <si>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</si>
  <si>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</si>
  <si>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</si>
  <si>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</si>
  <si>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</si>
  <si>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</si>
  <si>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</si>
  <si>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</si>
  <si>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</si>
  <si>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</si>
  <si>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</si>
  <si>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</si>
  <si>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</si>
  <si>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</si>
  <si>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</si>
  <si>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</si>
  <si>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</si>
  <si>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</si>
  <si>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</si>
  <si>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</si>
  <si>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</si>
  <si>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</si>
  <si>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</si>
  <si>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</si>
  <si>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</si>
  <si>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</si>
  <si>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</si>
  <si>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</si>
  <si>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</si>
  <si>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</si>
  <si>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</si>
  <si>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</si>
  <si>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</si>
  <si>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</si>
  <si>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</si>
  <si>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</si>
  <si>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</si>
  <si>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</si>
  <si>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</si>
  <si>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</si>
  <si>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</si>
  <si>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</si>
  <si>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</si>
  <si>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</si>
  <si>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</si>
  <si>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</si>
  <si>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</si>
  <si>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</si>
  <si>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</si>
  <si>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</si>
  <si>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</si>
  <si>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</si>
  <si>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</si>
  <si>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</si>
  <si>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</si>
  <si>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</si>
  <si>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</si>
  <si>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</si>
  <si>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</si>
  <si>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</si>
  <si>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</si>
  <si>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</si>
  <si>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</si>
  <si>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</si>
  <si>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</si>
  <si>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</si>
  <si>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</si>
  <si>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</si>
  <si>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</si>
  <si>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</si>
  <si>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</si>
  <si>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</si>
  <si>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</si>
  <si>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</si>
  <si>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</si>
  <si>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</si>
  <si>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</si>
  <si>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</si>
  <si>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</si>
  <si>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</si>
  <si>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</si>
  <si>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</si>
  <si>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</si>
  <si>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</si>
  <si>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</si>
  <si>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</si>
  <si>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</si>
  <si>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</si>
  <si>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</si>
  <si>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</si>
  <si>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</si>
  <si>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</si>
  <si>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</si>
  <si>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</si>
  <si>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</si>
  <si>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</si>
  <si>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</si>
  <si>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</si>
  <si>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</si>
  <si>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</si>
  <si>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</si>
  <si>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</si>
  <si>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</si>
  <si>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</si>
  <si>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</si>
  <si>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</si>
  <si>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</si>
  <si>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</si>
  <si>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</si>
  <si>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</si>
  <si>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</si>
  <si>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</si>
  <si>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</si>
  <si>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</si>
  <si>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</si>
  <si>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</si>
  <si>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</si>
  <si>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</si>
  <si>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</si>
  <si>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</si>
  <si>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</si>
  <si>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</si>
  <si>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</si>
  <si>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</si>
  <si>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</si>
  <si>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</si>
  <si>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</si>
  <si>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</si>
  <si>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</si>
  <si>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</si>
  <si>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</si>
  <si>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</si>
  <si>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</si>
  <si>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</si>
  <si>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</si>
  <si>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</si>
  <si>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</si>
  <si>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</si>
  <si>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</si>
  <si>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</si>
  <si>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</si>
  <si>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</si>
  <si>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</si>
  <si>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</si>
  <si>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</si>
  <si>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</si>
  <si>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</si>
  <si>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</si>
  <si>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</si>
  <si>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</si>
  <si>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</si>
  <si>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</si>
  <si>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</si>
  <si>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</si>
  <si>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</si>
  <si>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</si>
  <si>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</si>
  <si>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</si>
  <si>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</si>
  <si>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</si>
  <si>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</si>
  <si>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</si>
  <si>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</si>
  <si>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</si>
  <si>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</si>
  <si>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</si>
  <si>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</si>
  <si>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</si>
  <si>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</si>
  <si>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</si>
  <si>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</si>
  <si>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</si>
  <si>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</si>
  <si>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</si>
  <si>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</si>
  <si>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</si>
  <si>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</si>
  <si>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</si>
  <si>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</si>
  <si>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</si>
  <si>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</si>
  <si>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</si>
  <si>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</si>
  <si>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</si>
  <si>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</si>
  <si>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</si>
  <si>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</si>
  <si>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</si>
  <si>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</si>
  <si>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</si>
  <si>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</si>
  <si>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</si>
  <si>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</si>
  <si>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</si>
  <si>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</si>
  <si>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</si>
  <si>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</si>
  <si>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</si>
  <si>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</si>
  <si>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</si>
  <si>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</si>
  <si>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</si>
  <si>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</si>
  <si>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</si>
  <si>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</si>
  <si>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</si>
  <si>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</si>
  <si>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</si>
  <si>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</si>
  <si>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</si>
  <si>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</si>
  <si>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</si>
  <si>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</si>
  <si>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</si>
  <si>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</si>
  <si>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</si>
  <si>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</si>
  <si>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</si>
  <si>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</si>
  <si>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</si>
  <si>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</si>
  <si>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</si>
  <si>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</si>
  <si>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</si>
  <si>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</si>
  <si>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</si>
  <si>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</si>
  <si>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</si>
  <si>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</si>
  <si>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</si>
  <si>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</si>
  <si>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</si>
  <si>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</si>
  <si>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</si>
  <si>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</si>
  <si>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</si>
  <si>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</si>
  <si>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</si>
  <si>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</si>
  <si>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</si>
  <si>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</si>
  <si>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</si>
  <si>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</si>
  <si>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</si>
  <si>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</si>
  <si>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</si>
  <si>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</si>
  <si>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</si>
  <si>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</si>
  <si>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</si>
  <si>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</si>
  <si>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</si>
  <si>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</si>
  <si>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</si>
  <si>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</si>
  <si>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</si>
  <si>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</si>
  <si>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</si>
  <si>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</si>
  <si>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</si>
  <si>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</si>
  <si>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</si>
  <si>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</si>
  <si>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</si>
  <si>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</si>
  <si>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</si>
  <si>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</si>
  <si>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</si>
  <si>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</si>
  <si>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</si>
  <si>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</si>
  <si>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</si>
  <si>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</si>
  <si>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</si>
  <si>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</si>
  <si>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</si>
  <si>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</si>
  <si>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</si>
  <si>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</si>
  <si>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</si>
  <si>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</si>
  <si>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</si>
  <si>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</si>
  <si>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</si>
  <si>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</si>
  <si>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</si>
  <si>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</si>
  <si>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</si>
  <si>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</si>
  <si>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</si>
  <si>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</si>
  <si>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</si>
  <si>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</si>
  <si>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</si>
  <si>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</si>
  <si>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</si>
  <si>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</si>
  <si>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</si>
  <si>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</si>
  <si>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</si>
  <si>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</si>
  <si>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</si>
  <si>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</si>
  <si>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</si>
  <si>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</si>
  <si>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</si>
  <si>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</si>
  <si>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</si>
  <si>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</si>
  <si>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</si>
  <si>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</si>
  <si>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</si>
  <si>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</si>
  <si>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</si>
  <si>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</si>
  <si>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</si>
  <si>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</si>
  <si>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</si>
  <si>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</si>
  <si>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</si>
  <si>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</si>
  <si>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</si>
  <si>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</si>
  <si>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</si>
  <si>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</si>
  <si>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</si>
  <si>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</si>
  <si>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</si>
  <si>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</si>
  <si>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</si>
  <si>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</si>
  <si>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</si>
  <si>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</si>
  <si>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</si>
  <si>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</si>
  <si>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</si>
  <si>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</si>
  <si>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</si>
  <si>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</si>
  <si>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</si>
  <si>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</si>
  <si>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</si>
  <si>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</si>
  <si>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</si>
  <si>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</si>
  <si>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</si>
  <si>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</si>
  <si>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</si>
  <si>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</si>
  <si>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</si>
  <si>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</si>
  <si>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</si>
  <si>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</si>
  <si>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</si>
  <si>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</si>
  <si>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</si>
  <si>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</si>
  <si>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</si>
  <si>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</si>
  <si>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</si>
  <si>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</si>
  <si>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</si>
  <si>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</si>
  <si>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</si>
  <si>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</si>
  <si>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</si>
  <si>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</si>
  <si>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</si>
  <si>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</si>
  <si>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</si>
  <si>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</si>
  <si>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</si>
  <si>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</si>
  <si>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</si>
  <si>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</si>
  <si>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</si>
  <si>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</si>
  <si>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</si>
  <si>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</si>
  <si>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</si>
  <si>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</si>
  <si>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</si>
  <si>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</si>
  <si>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</si>
  <si>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</si>
  <si>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</si>
  <si>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</si>
  <si>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</si>
  <si>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</si>
  <si>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</si>
  <si>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</si>
  <si>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</si>
  <si>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</si>
  <si>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</si>
  <si>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</si>
  <si>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</si>
  <si>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</si>
  <si>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</si>
  <si>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</si>
  <si>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</si>
  <si>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</si>
  <si>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</si>
  <si>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</si>
  <si>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</si>
  <si>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</si>
  <si>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</si>
  <si>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</si>
  <si>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</si>
  <si>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</si>
  <si>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</si>
  <si>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</si>
  <si>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</si>
  <si>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</si>
  <si>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</si>
  <si>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</si>
  <si>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</si>
  <si>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</si>
  <si>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</si>
  <si>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</si>
  <si>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</si>
  <si>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</si>
  <si>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</si>
  <si>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</si>
  <si>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</si>
  <si>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</si>
  <si>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</si>
  <si>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</si>
  <si>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</si>
  <si>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</si>
  <si>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</si>
  <si>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</si>
  <si>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</si>
  <si>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</si>
  <si>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</si>
  <si>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</si>
  <si>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</si>
  <si>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</si>
  <si>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</si>
  <si>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</si>
  <si>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</si>
  <si>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</si>
  <si>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</si>
  <si>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</si>
  <si>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</si>
  <si>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</si>
  <si>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</si>
  <si>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</si>
  <si>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</si>
  <si>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</si>
  <si>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</si>
  <si>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</si>
  <si>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</si>
  <si>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</si>
  <si>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</si>
  <si>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</si>
  <si>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</si>
  <si>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</si>
  <si>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</si>
  <si>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</si>
  <si>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</si>
  <si>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</si>
  <si>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</si>
  <si>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</si>
  <si>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</si>
  <si>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</si>
  <si>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</si>
  <si>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</si>
  <si>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</si>
  <si>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</si>
  <si>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</si>
  <si>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</si>
  <si>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</si>
  <si>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</si>
  <si>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</si>
  <si>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</si>
  <si>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</si>
  <si>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</si>
  <si>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</si>
  <si>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</si>
  <si>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</si>
  <si>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</si>
  <si>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</si>
  <si>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</si>
  <si>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</si>
  <si>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</si>
  <si>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</si>
  <si>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</si>
  <si>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</si>
  <si>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</si>
  <si>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</si>
  <si>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</si>
  <si>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</si>
  <si>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</si>
  <si>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</si>
  <si>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</si>
  <si>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</si>
  <si>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</si>
  <si>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</si>
  <si>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</si>
  <si>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</si>
  <si>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</si>
  <si>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</si>
  <si>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</si>
  <si>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</si>
  <si>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</si>
  <si>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</si>
  <si>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</si>
  <si>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</si>
  <si>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</si>
  <si>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</si>
  <si>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</si>
  <si>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</si>
  <si>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</si>
  <si>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</si>
  <si>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</si>
  <si>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</si>
  <si>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</si>
  <si>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</si>
  <si>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</si>
  <si>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</si>
  <si>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</si>
  <si>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</si>
  <si>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</si>
  <si>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</si>
  <si>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</si>
  <si>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</si>
  <si>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</si>
  <si>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</si>
  <si>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</si>
  <si>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</si>
  <si>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</si>
  <si>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</si>
  <si>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</si>
  <si>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</si>
  <si>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</si>
  <si>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</si>
  <si>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</si>
  <si>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</si>
  <si>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</si>
  <si>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</si>
  <si>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</si>
  <si>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</si>
  <si>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</si>
  <si>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</si>
  <si>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</si>
  <si>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</si>
  <si>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</si>
  <si>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</si>
  <si>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</si>
  <si>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</si>
  <si>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</si>
  <si>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</si>
  <si>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</si>
  <si>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</si>
  <si>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</si>
  <si>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</si>
  <si>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</si>
  <si>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</si>
  <si>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</si>
  <si>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</si>
  <si>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</si>
  <si>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</si>
  <si>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</si>
  <si>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</si>
  <si>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</si>
  <si>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</si>
  <si>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</si>
  <si>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</si>
  <si>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</si>
  <si>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</si>
  <si>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</si>
  <si>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</si>
  <si>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</si>
  <si>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</si>
  <si>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</si>
  <si>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</si>
  <si>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</si>
  <si>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</si>
  <si>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</si>
  <si>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</si>
  <si>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</si>
  <si>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</si>
  <si>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</si>
  <si>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</si>
  <si>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</si>
  <si>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</si>
  <si>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</si>
  <si>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</si>
  <si>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</si>
  <si>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</si>
  <si>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</si>
  <si>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</si>
  <si>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</si>
  <si>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</si>
  <si>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</si>
  <si>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</si>
  <si>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</si>
  <si>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</si>
  <si>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</si>
  <si>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</si>
  <si>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</si>
  <si>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</si>
  <si>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</si>
  <si>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</si>
  <si>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</si>
  <si>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</si>
  <si>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</si>
  <si>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</si>
  <si>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</si>
  <si>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</si>
  <si>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</si>
  <si>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</si>
  <si>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</si>
  <si>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</si>
  <si>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</si>
  <si>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</si>
  <si>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</si>
  <si>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</si>
  <si>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</si>
  <si>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</si>
  <si>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</si>
  <si>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</si>
  <si>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</si>
  <si>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</si>
  <si>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</si>
  <si>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</si>
  <si>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</si>
  <si>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</si>
  <si>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</si>
  <si>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</si>
  <si>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</si>
  <si>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</si>
  <si>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</si>
  <si>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</si>
  <si>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</si>
  <si>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</si>
  <si>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</si>
  <si>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</si>
  <si>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</si>
  <si>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</si>
  <si>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</si>
  <si>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</si>
  <si>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</si>
  <si>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</si>
  <si>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</si>
  <si>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</si>
  <si>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</si>
  <si>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</si>
  <si>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</si>
  <si>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</si>
  <si>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</si>
  <si>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</si>
  <si>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</si>
  <si>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</si>
  <si>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</si>
  <si>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</si>
  <si>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</si>
  <si>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</si>
  <si>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</si>
  <si>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</si>
  <si>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</si>
  <si>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</si>
  <si>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</si>
  <si>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</si>
  <si>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</si>
  <si>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</si>
  <si>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</si>
  <si>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</si>
  <si>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</si>
  <si>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</si>
  <si>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</si>
  <si>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</si>
  <si>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</si>
  <si>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</si>
  <si>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</si>
  <si>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</si>
  <si>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</si>
  <si>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</si>
  <si>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</si>
  <si>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</si>
  <si>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</si>
  <si>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</si>
  <si>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</si>
  <si>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</si>
  <si>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</si>
  <si>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</si>
  <si>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</si>
  <si>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</si>
  <si>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</si>
  <si>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</si>
  <si>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</si>
  <si>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</si>
  <si>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</si>
  <si>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</si>
  <si>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</si>
  <si>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</si>
  <si>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</si>
  <si>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</si>
  <si>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</si>
  <si>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</si>
  <si>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</si>
  <si>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</si>
  <si>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</si>
  <si>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</si>
  <si>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</si>
  <si>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</si>
  <si>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</si>
  <si>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</si>
  <si>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</si>
  <si>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</si>
  <si>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</si>
  <si>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</si>
  <si>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</si>
  <si>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</si>
  <si>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</si>
  <si>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</si>
  <si>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</si>
  <si>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</si>
  <si>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</si>
  <si>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</si>
  <si>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</si>
  <si>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</si>
  <si>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</si>
  <si>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</si>
  <si>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</si>
  <si>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</si>
  <si>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</si>
  <si>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</si>
  <si>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</si>
  <si>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</si>
  <si>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</si>
  <si>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</si>
  <si>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</si>
  <si>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</si>
  <si>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</si>
  <si>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</si>
  <si>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</si>
  <si>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</si>
  <si>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</si>
  <si>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</si>
  <si>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</si>
  <si>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</si>
  <si>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</si>
  <si>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</si>
  <si>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</si>
  <si>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</si>
  <si>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</si>
  <si>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</si>
  <si>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</si>
  <si>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</si>
  <si>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</si>
  <si>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</si>
  <si>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</si>
  <si>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</si>
  <si>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</si>
  <si>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</si>
  <si>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</si>
  <si>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</si>
  <si>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</si>
  <si>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</si>
  <si>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</si>
  <si>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</si>
  <si>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</si>
  <si>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</si>
  <si>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</si>
  <si>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</si>
  <si>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</si>
  <si>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</si>
  <si>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</si>
  <si>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</si>
  <si>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</si>
  <si>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</si>
  <si>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</si>
  <si>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</si>
  <si>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</si>
  <si>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</si>
  <si>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</si>
  <si>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</si>
  <si>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</si>
  <si>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</si>
  <si>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</si>
  <si>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</si>
  <si>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</si>
  <si>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</si>
  <si>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</si>
  <si>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</si>
  <si>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</si>
  <si>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</si>
  <si>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</si>
  <si>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</si>
  <si>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</si>
  <si>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</si>
  <si>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</si>
  <si>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</si>
  <si>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</si>
  <si>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</si>
  <si>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</si>
  <si>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</si>
  <si>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</si>
  <si>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</si>
  <si>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</si>
  <si>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</si>
  <si>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</si>
  <si>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</si>
  <si>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</si>
  <si>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</si>
  <si>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</si>
  <si>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</si>
  <si>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</si>
  <si>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</si>
  <si>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</si>
  <si>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</si>
  <si>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</si>
  <si>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</si>
  <si>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</si>
  <si>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</si>
  <si>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</si>
  <si>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</si>
  <si>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</si>
  <si>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</si>
  <si>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</si>
  <si>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</si>
  <si>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</si>
  <si>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</si>
  <si>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</si>
  <si>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</si>
  <si>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</si>
  <si>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</si>
  <si>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</si>
  <si>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</si>
  <si>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</si>
  <si>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</si>
  <si>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</si>
  <si>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</si>
  <si>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</si>
  <si>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</si>
  <si>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</si>
  <si>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</si>
  <si>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</si>
  <si>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</si>
  <si>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</si>
  <si>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</si>
  <si>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</si>
  <si>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</si>
  <si>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</si>
  <si>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</si>
  <si>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</si>
  <si>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</si>
  <si>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</si>
  <si>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</si>
  <si>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</si>
  <si>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</si>
  <si>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</si>
  <si>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</si>
  <si>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</si>
  <si>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</si>
  <si>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</si>
  <si>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</si>
  <si>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</si>
  <si>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</si>
  <si>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</si>
  <si>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</si>
  <si>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</si>
  <si>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</si>
  <si>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</si>
  <si>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</si>
  <si>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</si>
  <si>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</si>
  <si>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</si>
  <si>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</si>
  <si>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</si>
  <si>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</si>
  <si>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</si>
  <si>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</si>
  <si>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</si>
  <si>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</si>
  <si>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</si>
  <si>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</si>
  <si>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</si>
  <si>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</si>
  <si>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</si>
  <si>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</si>
  <si>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</si>
  <si>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</si>
  <si>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</si>
  <si>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</si>
  <si>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</si>
  <si>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</si>
  <si>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</si>
  <si>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</si>
  <si>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</si>
  <si>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</si>
  <si>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</si>
  <si>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</si>
  <si>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</si>
  <si>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</si>
  <si>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</si>
  <si>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</si>
  <si>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</si>
  <si>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</si>
  <si>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</si>
  <si>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</si>
  <si>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</si>
  <si>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</si>
  <si>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</si>
  <si>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</si>
  <si>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</si>
  <si>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</si>
  <si>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</si>
  <si>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</si>
  <si>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</si>
  <si>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</si>
  <si>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</si>
  <si>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</si>
  <si>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</si>
  <si>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</si>
  <si>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</si>
  <si>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</si>
  <si>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</si>
  <si>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</si>
  <si>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</si>
  <si>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</si>
  <si>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</si>
  <si>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</si>
  <si>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</si>
  <si>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</si>
  <si>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</si>
  <si>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</si>
  <si>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</si>
  <si>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</si>
  <si>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</si>
  <si>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</si>
  <si>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</si>
  <si>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</si>
  <si>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</si>
  <si>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</si>
  <si>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</si>
  <si>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</si>
  <si>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</si>
  <si>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</si>
  <si>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</si>
  <si>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</si>
  <si>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</si>
  <si>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</si>
  <si>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</si>
  <si>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</si>
  <si>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</si>
  <si>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</si>
  <si>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</si>
  <si>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</si>
  <si>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</si>
  <si>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</si>
  <si>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</si>
  <si>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</si>
  <si>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</si>
  <si>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</si>
  <si>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</si>
  <si>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</si>
  <si>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</si>
  <si>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</si>
  <si>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</si>
  <si>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</si>
  <si>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</si>
  <si>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</si>
  <si>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</si>
  <si>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</si>
  <si>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</si>
  <si>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</si>
  <si>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</si>
  <si>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</si>
  <si>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</si>
  <si>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</si>
  <si>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</si>
  <si>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</si>
  <si>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</si>
  <si>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</si>
  <si>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</si>
  <si>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</si>
  <si>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</si>
  <si>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</si>
  <si>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</si>
  <si>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</si>
  <si>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</si>
  <si>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</si>
  <si>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</si>
  <si>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</si>
  <si>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</si>
  <si>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</si>
  <si>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</si>
  <si>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</si>
  <si>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</si>
  <si>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</si>
  <si>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</si>
  <si>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</si>
  <si>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</si>
  <si>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</si>
  <si>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</si>
  <si>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</si>
  <si>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</si>
  <si>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</si>
  <si>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</si>
  <si>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</si>
  <si>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</si>
  <si>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</si>
  <si>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</si>
  <si>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</si>
  <si>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</si>
  <si>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</si>
  <si>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</si>
  <si>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</si>
  <si>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</si>
  <si>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</si>
  <si>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</si>
  <si>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</si>
  <si>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</si>
  <si>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</si>
  <si>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</si>
  <si>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</si>
  <si>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</si>
  <si>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</si>
  <si>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</si>
  <si>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</si>
  <si>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</si>
  <si>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</si>
  <si>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</si>
  <si>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</si>
  <si>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</si>
  <si>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</si>
  <si>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</si>
  <si>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</si>
  <si>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</si>
  <si>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</si>
  <si>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</si>
  <si>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</si>
  <si>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</si>
  <si>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</si>
  <si>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</si>
  <si>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</si>
  <si>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</si>
  <si>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</si>
  <si>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</si>
  <si>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</si>
  <si>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</si>
  <si>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</si>
  <si>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</si>
  <si>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</si>
  <si>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</si>
  <si>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</si>
  <si>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</si>
  <si>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</si>
  <si>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</si>
  <si>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</si>
  <si>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</si>
  <si>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</si>
  <si>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</si>
  <si>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</si>
  <si>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</si>
  <si>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</si>
  <si>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</si>
  <si>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</si>
  <si>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</si>
  <si>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</si>
  <si>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</si>
  <si>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</si>
  <si>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</si>
  <si>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</si>
  <si>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</si>
  <si>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</si>
  <si>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</si>
  <si>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</si>
  <si>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</si>
  <si>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</si>
  <si>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</si>
  <si>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</si>
  <si>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</si>
  <si>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</si>
  <si>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</si>
  <si>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</si>
  <si>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</si>
  <si>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</si>
  <si>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</si>
  <si>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</si>
  <si>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</si>
  <si>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</si>
  <si>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</si>
  <si>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</si>
  <si>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</si>
  <si>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</si>
  <si>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</si>
  <si>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</si>
  <si>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</si>
  <si>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</si>
  <si>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</si>
  <si>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</si>
  <si>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</si>
  <si>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</si>
  <si>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</si>
  <si>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</si>
  <si>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</si>
  <si>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</si>
  <si>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</si>
  <si>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</si>
  <si>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</si>
  <si>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</si>
  <si>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</si>
  <si>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</si>
  <si>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</si>
  <si>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</si>
  <si>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</si>
  <si>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</si>
  <si>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</si>
  <si>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</si>
  <si>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</si>
  <si>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</si>
  <si>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</si>
  <si>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</si>
  <si>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</si>
  <si>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</si>
  <si>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</si>
  <si>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</si>
  <si>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</si>
  <si>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</si>
  <si>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</si>
  <si>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</si>
  <si>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</si>
  <si>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</si>
  <si>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</si>
  <si>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</si>
  <si>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</si>
  <si>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</si>
  <si>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</si>
  <si>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</si>
  <si>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</si>
  <si>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</si>
  <si>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</si>
  <si>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</si>
  <si>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</si>
  <si>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</si>
  <si>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</si>
  <si>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</si>
  <si>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</si>
  <si>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</si>
  <si>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</si>
  <si>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</si>
  <si>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</si>
  <si>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</si>
  <si>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</si>
  <si>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</si>
  <si>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</si>
  <si>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</si>
  <si>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</si>
  <si>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</si>
  <si>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</si>
  <si>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</si>
  <si>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</si>
  <si>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</si>
  <si>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</si>
  <si>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</si>
  <si>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</si>
  <si>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</si>
  <si>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</si>
  <si>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</si>
  <si>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</si>
  <si>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</si>
  <si>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</si>
  <si>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</si>
  <si>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</si>
  <si>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</si>
  <si>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</si>
  <si>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</si>
  <si>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</si>
  <si>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</si>
  <si>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</si>
  <si>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</si>
  <si>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</si>
  <si>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</si>
  <si>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</si>
  <si>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</si>
  <si>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</si>
  <si>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</si>
  <si>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</si>
  <si>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</si>
  <si>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</si>
  <si>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</si>
  <si>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</si>
  <si>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</si>
  <si>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</si>
  <si>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</si>
  <si>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</si>
  <si>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</si>
  <si>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</si>
  <si>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</si>
  <si>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</si>
  <si>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</si>
  <si>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</si>
  <si>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</si>
  <si>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</si>
  <si>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</si>
  <si>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</si>
  <si>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</si>
  <si>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</si>
  <si>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</si>
  <si>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</si>
  <si>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</si>
  <si>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</si>
  <si>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</si>
  <si>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</si>
  <si>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</si>
  <si>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</si>
  <si>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</si>
  <si>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</si>
  <si>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</si>
  <si>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</si>
  <si>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</si>
  <si>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</si>
  <si>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</si>
  <si>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</si>
  <si>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</si>
  <si>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</si>
  <si>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</si>
  <si>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</si>
  <si>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</si>
  <si>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</si>
  <si>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</si>
  <si>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</si>
  <si>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</si>
  <si>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</si>
  <si>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</si>
  <si>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</si>
  <si>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</si>
  <si>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</si>
  <si>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</si>
  <si>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</si>
  <si>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</si>
  <si>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</si>
  <si>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</si>
  <si>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</si>
  <si>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</si>
  <si>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</si>
  <si>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</si>
  <si>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</si>
  <si>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</si>
  <si>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</si>
  <si>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</si>
  <si>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</si>
  <si>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</si>
  <si>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</si>
  <si>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</si>
  <si>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</si>
  <si>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</si>
  <si>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</si>
  <si>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</si>
  <si>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</si>
  <si>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</si>
  <si>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</si>
  <si>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</si>
  <si>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</si>
  <si>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</si>
  <si>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</si>
  <si>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</si>
  <si>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</si>
  <si>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</si>
  <si>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</si>
  <si>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</si>
  <si>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</si>
  <si>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</si>
  <si>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</si>
  <si>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</si>
  <si>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</si>
  <si>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</si>
  <si>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</si>
  <si>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</si>
  <si>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</si>
  <si>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</si>
  <si>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</si>
  <si>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</si>
  <si>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</si>
  <si>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</si>
  <si>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</si>
  <si>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</si>
  <si>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</si>
  <si>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</si>
  <si>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</si>
  <si>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</si>
  <si>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</si>
  <si>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</si>
  <si>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</si>
  <si>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</si>
  <si>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</si>
  <si>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</si>
  <si>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</si>
  <si>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</si>
  <si>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</si>
  <si>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</si>
  <si>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</si>
  <si>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</si>
  <si>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</si>
  <si>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</si>
  <si>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</si>
  <si>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</si>
  <si>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</si>
  <si>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</si>
  <si>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</si>
  <si>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</si>
  <si>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</si>
  <si>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</si>
  <si>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</si>
  <si>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</si>
  <si>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</si>
  <si>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</si>
  <si>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</si>
  <si>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</si>
  <si>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</si>
  <si>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</si>
  <si>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</si>
  <si>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</si>
  <si>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</si>
  <si>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</si>
  <si>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</si>
  <si>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</si>
  <si>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</si>
  <si>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</si>
  <si>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</si>
  <si>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</si>
  <si>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</si>
  <si>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</si>
  <si>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</si>
  <si>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</si>
  <si>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</si>
  <si>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</si>
  <si>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</si>
  <si>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</si>
  <si>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</si>
  <si>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</si>
  <si>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</si>
  <si>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</si>
  <si>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</si>
  <si>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</si>
  <si>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</si>
  <si>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</si>
  <si>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</si>
  <si>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</si>
  <si>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</si>
  <si>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</si>
  <si>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</si>
  <si>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</si>
  <si>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</si>
  <si>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</si>
  <si>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</si>
  <si>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</si>
  <si>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</si>
  <si>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</si>
  <si>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</si>
  <si>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</si>
  <si>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</si>
  <si>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</si>
  <si>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</si>
  <si>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</si>
  <si>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</si>
  <si>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</si>
  <si>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</si>
  <si>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</si>
  <si>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</si>
  <si>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</si>
  <si>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</si>
  <si>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</si>
  <si>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</si>
  <si>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</si>
  <si>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</si>
  <si>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</si>
  <si>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</si>
  <si>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</si>
  <si>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</si>
  <si>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</si>
  <si>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</si>
  <si>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</si>
  <si>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</si>
  <si>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</si>
  <si>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</si>
  <si>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</si>
  <si>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</si>
  <si>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</si>
  <si>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</si>
  <si>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</si>
  <si>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</si>
  <si>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</si>
  <si>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</si>
  <si>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</si>
  <si>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</si>
  <si>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</si>
  <si>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</si>
  <si>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</si>
  <si>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</si>
  <si>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</si>
  <si>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</si>
  <si>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</si>
  <si>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</si>
  <si>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</si>
  <si>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</si>
  <si>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</si>
  <si>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</si>
  <si>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</si>
  <si>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</si>
  <si>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</si>
  <si>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</si>
  <si>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</si>
  <si>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</si>
  <si>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</si>
  <si>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</si>
  <si>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</si>
  <si>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</si>
  <si>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</si>
  <si>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</si>
  <si>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</si>
  <si>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</si>
  <si>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</si>
  <si>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</si>
  <si>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</si>
  <si>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</si>
  <si>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</si>
  <si>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</si>
  <si>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</si>
  <si>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</si>
  <si>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</si>
  <si>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</si>
  <si>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</si>
  <si>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</si>
  <si>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</si>
  <si>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</si>
  <si>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</si>
  <si>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</si>
  <si>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</si>
  <si>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</si>
  <si>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</si>
  <si>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</si>
  <si>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</si>
  <si>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</si>
  <si>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</si>
  <si>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</si>
  <si>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</si>
  <si>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</si>
  <si>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</si>
  <si>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</si>
  <si>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</si>
  <si>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</si>
  <si>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</si>
  <si>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</si>
  <si>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</si>
  <si>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</si>
  <si>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</si>
  <si>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</si>
  <si>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</si>
  <si>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</si>
  <si>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</si>
  <si>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</si>
  <si>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</si>
  <si>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</si>
  <si>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</si>
  <si>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</si>
  <si>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</si>
  <si>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</si>
  <si>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</si>
  <si>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</si>
  <si>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</si>
  <si>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</si>
  <si>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</si>
  <si>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</si>
  <si>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</si>
  <si>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</si>
  <si>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</si>
  <si>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</si>
  <si>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</si>
  <si>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</si>
  <si>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</si>
  <si>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</si>
  <si>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</si>
  <si>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</si>
  <si>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</si>
  <si>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</si>
  <si>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</si>
  <si>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</si>
  <si>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</si>
  <si>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</si>
  <si>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</si>
  <si>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</si>
  <si>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</si>
  <si>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</si>
  <si>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</si>
  <si>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</si>
  <si>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</si>
  <si>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</si>
  <si>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</si>
  <si>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</si>
  <si>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</si>
  <si>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</si>
  <si>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</si>
  <si>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</si>
  <si>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</si>
  <si>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</si>
  <si>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</si>
  <si>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</si>
  <si>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</si>
  <si>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</si>
  <si>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</si>
  <si>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</si>
  <si>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</si>
  <si>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</si>
  <si>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</si>
  <si>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</si>
  <si>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</si>
  <si>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</si>
  <si>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</si>
  <si>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</si>
  <si>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</si>
  <si>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</si>
  <si>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</si>
  <si>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</si>
  <si>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</si>
  <si>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</si>
  <si>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</si>
  <si>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</si>
  <si>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</si>
  <si>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</si>
  <si>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</si>
  <si>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</si>
  <si>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</si>
  <si>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</si>
  <si>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</si>
  <si>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</si>
  <si>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</si>
  <si>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</si>
  <si>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</si>
  <si>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</si>
  <si>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</si>
  <si>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</si>
  <si>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</si>
  <si>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</si>
  <si>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</si>
  <si>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</si>
  <si>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</si>
  <si>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</si>
  <si>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</si>
  <si>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</si>
  <si>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</si>
  <si>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</si>
  <si>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</si>
  <si>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</si>
  <si>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</si>
  <si>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</si>
  <si>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</si>
  <si>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</si>
  <si>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</si>
  <si>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</si>
  <si>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</si>
  <si>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</si>
  <si>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</si>
  <si>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</si>
  <si>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</si>
  <si>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</si>
  <si>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</si>
  <si>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</si>
  <si>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</si>
  <si>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</si>
  <si>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</si>
  <si>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</si>
  <si>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</si>
  <si>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</si>
  <si>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</si>
  <si>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</si>
  <si>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</si>
  <si>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</si>
  <si>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</si>
  <si>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</si>
  <si>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</si>
  <si>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</si>
  <si>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</si>
  <si>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</si>
  <si>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</si>
  <si>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</si>
  <si>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</si>
  <si>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</si>
  <si>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</si>
  <si>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</si>
  <si>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</si>
  <si>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</si>
  <si>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</si>
  <si>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</si>
  <si>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</si>
  <si>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</si>
  <si>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</si>
  <si>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</si>
  <si>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</si>
  <si>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</si>
  <si>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</si>
  <si>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</si>
  <si>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</si>
  <si>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</si>
  <si>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</si>
  <si>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</si>
  <si>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</si>
  <si>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</si>
  <si>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</si>
  <si>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</si>
  <si>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</si>
  <si>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</si>
  <si>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</si>
  <si>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</si>
  <si>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</si>
  <si>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</si>
  <si>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</si>
  <si>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</si>
  <si>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</si>
  <si>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</si>
  <si>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</si>
  <si>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</si>
  <si>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</si>
  <si>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</si>
  <si>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</si>
  <si>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</si>
  <si>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</si>
  <si>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</si>
  <si>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</si>
  <si>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</si>
  <si>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</si>
  <si>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</si>
  <si>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</si>
  <si>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</si>
  <si>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</si>
  <si>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</si>
  <si>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</si>
  <si>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</si>
  <si>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</si>
  <si>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</si>
  <si>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</si>
  <si>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</si>
  <si>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</si>
  <si>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</si>
  <si>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</si>
  <si>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</si>
  <si>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</si>
  <si>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</si>
  <si>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</si>
  <si>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</si>
  <si>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</si>
  <si>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</si>
  <si>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</si>
  <si>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</si>
  <si>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</si>
  <si>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</si>
  <si>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</si>
  <si>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</si>
  <si>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</si>
  <si>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</si>
  <si>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</si>
  <si>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</si>
  <si>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</si>
  <si>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</si>
  <si>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</si>
  <si>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</si>
  <si>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</si>
  <si>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</si>
  <si>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</si>
  <si>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</si>
  <si>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</si>
  <si>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</si>
  <si>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</si>
  <si>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</si>
  <si>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</si>
  <si>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</si>
  <si>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</si>
  <si>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</si>
  <si>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</si>
  <si>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</si>
  <si>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</si>
  <si>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</si>
  <si>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</si>
  <si>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</si>
  <si>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</si>
  <si>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</si>
  <si>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</si>
  <si>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</si>
  <si>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</si>
  <si>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</si>
  <si>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</si>
  <si>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</si>
  <si>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</si>
  <si>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</si>
  <si>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</si>
  <si>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</si>
  <si>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</si>
  <si>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</si>
  <si>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</si>
  <si>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</si>
  <si>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</si>
  <si>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</si>
  <si>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</si>
  <si>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</si>
  <si>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</si>
  <si>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</si>
  <si>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</si>
  <si>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</si>
  <si>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</si>
  <si>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</si>
  <si>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</si>
  <si>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</si>
  <si>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</si>
  <si>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</si>
  <si>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</si>
  <si>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</si>
  <si>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</si>
  <si>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</si>
  <si>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</si>
  <si>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</si>
  <si>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</si>
  <si>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</si>
  <si>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</si>
  <si>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</si>
  <si>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</si>
  <si>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</si>
  <si>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</si>
  <si>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</si>
  <si>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</si>
  <si>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</si>
  <si>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</si>
  <si>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</si>
  <si>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</si>
  <si>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</si>
  <si>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</si>
  <si>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</si>
  <si>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</si>
  <si>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</si>
  <si>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</si>
  <si>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</si>
  <si>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</si>
  <si>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</si>
  <si>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</si>
  <si>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</si>
  <si>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</si>
  <si>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</si>
  <si>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</si>
  <si>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</si>
  <si>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</si>
  <si>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</si>
  <si>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</si>
  <si>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</si>
  <si>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</si>
  <si>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</si>
  <si>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</si>
  <si>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</si>
  <si>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</si>
  <si>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</si>
  <si>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</si>
  <si>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</si>
  <si>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</si>
  <si>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</si>
  <si>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</si>
  <si>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</si>
  <si>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</si>
  <si>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</si>
  <si>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</si>
  <si>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</si>
  <si>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</si>
  <si>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</si>
  <si>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</si>
  <si>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</si>
  <si>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</si>
  <si>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</si>
  <si>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</si>
  <si>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</si>
  <si>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</si>
  <si>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</si>
  <si>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</si>
  <si>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</si>
  <si>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</si>
  <si>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</si>
  <si>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</si>
  <si>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</si>
  <si>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</si>
  <si>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</si>
  <si>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</si>
  <si>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</si>
  <si>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</si>
  <si>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</si>
  <si>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</si>
  <si>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</si>
  <si>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</si>
  <si>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</si>
  <si>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</si>
  <si>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</si>
  <si>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</si>
  <si>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</si>
  <si>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</si>
  <si>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</si>
  <si>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</si>
  <si>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</si>
  <si>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</si>
  <si>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</si>
  <si>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</si>
  <si>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</si>
  <si>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</si>
  <si>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</si>
  <si>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</si>
  <si>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</si>
  <si>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</si>
  <si>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</si>
  <si>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</si>
  <si>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</si>
  <si>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</si>
  <si>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</si>
  <si>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</si>
  <si>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</si>
  <si>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</si>
  <si>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</si>
  <si>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</si>
  <si>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</si>
  <si>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</si>
  <si>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</si>
  <si>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</si>
  <si>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</si>
  <si>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</si>
  <si>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</si>
  <si>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</si>
  <si>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</si>
  <si>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</si>
  <si>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</si>
  <si>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</si>
  <si>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</si>
  <si>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</si>
  <si>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</si>
  <si>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</si>
  <si>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</si>
  <si>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</si>
  <si>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</si>
  <si>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</si>
  <si>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</si>
  <si>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</si>
  <si>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</si>
  <si>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</si>
  <si>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</si>
  <si>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</si>
  <si>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</si>
  <si>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</si>
  <si>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</si>
  <si>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</si>
  <si>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</si>
  <si>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</si>
  <si>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</si>
  <si>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</si>
  <si>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</si>
  <si>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</si>
  <si>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</si>
  <si>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</si>
  <si>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</si>
  <si>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</si>
  <si>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</si>
  <si>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</si>
  <si>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</si>
  <si>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</si>
  <si>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</si>
  <si>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</si>
  <si>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</si>
  <si>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</si>
  <si>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</si>
  <si>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</si>
  <si>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</si>
  <si>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</si>
  <si>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</si>
  <si>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</si>
  <si>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</si>
  <si>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</si>
  <si>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</si>
  <si>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</si>
  <si>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</si>
  <si>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</si>
  <si>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</si>
  <si>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</si>
  <si>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</si>
  <si>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</si>
  <si>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</si>
  <si>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</si>
  <si>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</si>
  <si>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</si>
  <si>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</si>
  <si>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</si>
  <si>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</si>
  <si>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</si>
  <si>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</si>
  <si>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</si>
  <si>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</si>
  <si>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</si>
  <si>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</si>
  <si>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</si>
  <si>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</si>
  <si>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</si>
  <si>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</si>
  <si>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</si>
  <si>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</si>
  <si>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</si>
  <si>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</si>
  <si>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</si>
  <si>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</si>
  <si>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</si>
  <si>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</si>
  <si>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</si>
  <si>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</si>
  <si>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</si>
  <si>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</si>
  <si>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</si>
  <si>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</si>
  <si>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</si>
  <si>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</si>
  <si>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</si>
  <si>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</si>
  <si>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</si>
  <si>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</si>
  <si>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</si>
  <si>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</si>
  <si>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</si>
  <si>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</si>
  <si>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</si>
  <si>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</si>
  <si>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</si>
  <si>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</si>
  <si>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</si>
  <si>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</si>
  <si>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</si>
  <si>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</si>
  <si>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</si>
  <si>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</si>
  <si>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</si>
  <si>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</si>
  <si>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</si>
  <si>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</si>
  <si>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</si>
  <si>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</si>
  <si>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</si>
  <si>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</si>
  <si>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</si>
  <si>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</si>
  <si>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</si>
  <si>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</si>
  <si>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</si>
  <si>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</si>
  <si>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</si>
  <si>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</si>
  <si>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</si>
  <si>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</si>
  <si>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</si>
  <si>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</si>
  <si>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</si>
  <si>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</si>
  <si>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</si>
  <si>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</si>
  <si>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</si>
  <si>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</si>
  <si>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</si>
  <si>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</si>
  <si>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</si>
  <si>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</si>
  <si>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</si>
  <si>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</si>
  <si>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</si>
  <si>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</si>
  <si>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</si>
  <si>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</si>
  <si>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</si>
  <si>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</si>
  <si>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</si>
  <si>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</si>
  <si>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</si>
  <si>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</si>
  <si>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</si>
  <si>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</si>
  <si>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</si>
  <si>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</si>
  <si>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</si>
  <si>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</si>
  <si>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</si>
  <si>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</si>
  <si>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</si>
  <si>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</si>
  <si>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</si>
  <si>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</si>
  <si>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</si>
  <si>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</si>
  <si>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</si>
  <si>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</si>
  <si>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</si>
  <si>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</si>
  <si>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</si>
  <si>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</si>
  <si>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</si>
  <si>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</si>
  <si>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</si>
  <si>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</si>
  <si>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</si>
  <si>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</si>
  <si>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</si>
  <si>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</si>
  <si>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</si>
  <si>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</si>
  <si>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</si>
  <si>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</si>
  <si>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</si>
  <si>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</si>
  <si>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</si>
  <si>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</si>
  <si>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</si>
  <si>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</si>
  <si>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</si>
  <si>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</si>
  <si>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</si>
  <si>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</si>
  <si>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</si>
  <si>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</si>
  <si>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</si>
  <si>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</si>
  <si>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</si>
  <si>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</si>
  <si>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</si>
  <si>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</si>
  <si>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</si>
  <si>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</si>
  <si>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</si>
  <si>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</si>
  <si>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</si>
  <si>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</si>
  <si>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</si>
  <si>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</si>
  <si>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</si>
  <si>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</si>
  <si>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</si>
  <si>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</si>
  <si>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</si>
  <si>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</si>
  <si>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</si>
  <si>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</si>
  <si>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</si>
  <si>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</si>
  <si>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</si>
  <si>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</si>
  <si>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</si>
  <si>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</si>
  <si>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</si>
  <si>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</si>
  <si>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</si>
  <si>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</si>
  <si>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</si>
  <si>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</si>
  <si>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</si>
  <si>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</si>
  <si>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</si>
  <si>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</si>
  <si>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</si>
  <si>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</si>
  <si>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</si>
  <si>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</si>
  <si>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</si>
  <si>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</si>
  <si>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</si>
  <si>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</si>
  <si>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</si>
  <si>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</si>
  <si>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</si>
  <si>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</si>
  <si>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</si>
  <si>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</si>
  <si>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</si>
  <si>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</si>
  <si>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</si>
  <si>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</si>
  <si>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</si>
  <si>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</si>
  <si>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</si>
  <si>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</si>
  <si>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</si>
  <si>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</si>
  <si>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</si>
  <si>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</si>
  <si>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</si>
  <si>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</si>
  <si>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</si>
  <si>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</si>
  <si>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</si>
  <si>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</si>
  <si>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</si>
  <si>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</si>
  <si>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</si>
  <si>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</si>
  <si>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</si>
  <si>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</si>
  <si>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</si>
  <si>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</si>
  <si>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</si>
  <si>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</si>
  <si>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</si>
  <si>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</si>
  <si>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</si>
  <si>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</si>
  <si>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</si>
  <si>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</si>
  <si>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</si>
  <si>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</si>
  <si>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</si>
  <si>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</si>
  <si>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</si>
  <si>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</si>
  <si>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</si>
  <si>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</si>
  <si>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</si>
  <si>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</si>
  <si>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</si>
  <si>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</si>
  <si>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</si>
  <si>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</si>
  <si>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</si>
  <si>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</si>
  <si>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</si>
  <si>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</si>
  <si>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</si>
  <si>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</si>
  <si>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</si>
  <si>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</si>
  <si>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</si>
  <si>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</si>
  <si>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</si>
  <si>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</si>
  <si>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</si>
  <si>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</si>
  <si>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</si>
  <si>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</si>
  <si>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</si>
  <si>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</si>
  <si>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</si>
  <si>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</si>
  <si>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</si>
  <si>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</si>
  <si>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</si>
  <si>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</si>
  <si>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</si>
  <si>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</si>
  <si>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</si>
  <si>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</si>
  <si>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</si>
  <si>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</si>
  <si>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</si>
  <si>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</si>
  <si>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</si>
  <si>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</si>
  <si>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</si>
  <si>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</si>
  <si>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</si>
  <si>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</si>
  <si>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</si>
  <si>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</si>
  <si>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</si>
  <si>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</si>
  <si>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</si>
  <si>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</si>
  <si>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</si>
  <si>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</si>
  <si>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</si>
  <si>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</si>
  <si>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</si>
  <si>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</si>
  <si>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</si>
  <si>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</si>
  <si>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</si>
  <si>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</si>
  <si>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</si>
  <si>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</si>
  <si>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</si>
  <si>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</si>
  <si>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</si>
  <si>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</si>
  <si>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</si>
  <si>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</si>
  <si>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</si>
  <si>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</si>
  <si>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</si>
  <si>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</si>
  <si>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</si>
  <si>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</si>
  <si>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</si>
  <si>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</si>
  <si>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</si>
  <si>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</si>
  <si>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</si>
  <si>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</si>
  <si>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</si>
  <si>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</si>
  <si>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</si>
  <si>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</si>
  <si>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</si>
  <si>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</si>
  <si>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</si>
  <si>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</si>
  <si>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</si>
  <si>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</si>
  <si>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</si>
  <si>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</si>
  <si>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</si>
  <si>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</si>
  <si>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</si>
  <si>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</si>
  <si>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</si>
  <si>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</si>
  <si>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</si>
  <si>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</si>
  <si>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</si>
  <si>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</si>
  <si>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</si>
  <si>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</si>
  <si>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</si>
  <si>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</si>
  <si>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</si>
  <si>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</si>
  <si>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</si>
  <si>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</si>
  <si>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</si>
  <si>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</si>
  <si>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</si>
  <si>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</si>
  <si>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</si>
  <si>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</si>
  <si>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</si>
  <si>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</si>
  <si>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</si>
  <si>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</si>
  <si>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</si>
  <si>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</si>
  <si>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</si>
  <si>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</si>
  <si>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</si>
  <si>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</si>
  <si>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</si>
  <si>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</si>
  <si>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</si>
  <si>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</si>
  <si>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</si>
  <si>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</si>
  <si>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</si>
  <si>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</si>
  <si>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</si>
  <si>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</si>
  <si>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</si>
  <si>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</si>
  <si>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</si>
  <si>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</si>
  <si>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</si>
  <si>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</si>
  <si>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</si>
  <si>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</si>
  <si>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</si>
  <si>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</si>
  <si>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</si>
  <si>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</si>
  <si>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</si>
  <si>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</si>
  <si>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</si>
  <si>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</si>
  <si>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</si>
  <si>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</si>
  <si>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</si>
  <si>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</si>
  <si>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</si>
  <si>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</si>
  <si>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</si>
  <si>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</si>
  <si>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</si>
  <si>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</si>
  <si>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</si>
  <si>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</si>
  <si>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</si>
  <si>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</si>
  <si>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</si>
  <si>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</si>
  <si>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</si>
  <si>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</si>
  <si>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</si>
  <si>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</si>
  <si>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</si>
  <si>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</si>
  <si>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</si>
  <si>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</si>
  <si>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</si>
  <si>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</si>
  <si>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</si>
  <si>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</si>
  <si>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</si>
  <si>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</si>
  <si>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</si>
  <si>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</si>
  <si>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</si>
  <si>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</si>
  <si>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</si>
  <si>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</si>
  <si>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</si>
  <si>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</si>
  <si>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</si>
  <si>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</si>
  <si>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</si>
  <si>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</si>
  <si>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</si>
  <si>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</si>
  <si>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</si>
  <si>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</si>
  <si>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</si>
  <si>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</si>
  <si>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</si>
  <si>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</si>
  <si>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</si>
  <si>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</si>
  <si>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</si>
  <si>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</si>
  <si>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</si>
  <si>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</si>
  <si>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</si>
  <si>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</si>
  <si>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</si>
  <si>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</si>
  <si>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</si>
  <si>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</si>
  <si>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</si>
  <si>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</si>
  <si>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</si>
  <si>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</si>
  <si>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</si>
  <si>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</si>
  <si>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</si>
  <si>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</si>
  <si>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</si>
  <si>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</si>
  <si>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</si>
  <si>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</si>
  <si>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</si>
  <si>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</si>
  <si>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</si>
  <si>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</si>
  <si>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</si>
  <si>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</si>
  <si>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</si>
  <si>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</si>
  <si>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</si>
  <si>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</si>
  <si>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</si>
  <si>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</si>
  <si>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</si>
  <si>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</si>
  <si>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</si>
  <si>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</si>
  <si>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</si>
  <si>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</si>
  <si>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</si>
  <si>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</si>
  <si>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</si>
  <si>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</si>
  <si>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</si>
  <si>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</si>
  <si>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</si>
  <si>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</si>
  <si>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</si>
  <si>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</si>
  <si>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</si>
  <si>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</si>
  <si>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</si>
  <si>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</si>
  <si>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</si>
  <si>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</si>
  <si>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</si>
  <si>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</si>
  <si>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</si>
  <si>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</si>
  <si>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</si>
  <si>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</si>
  <si>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</si>
  <si>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</si>
  <si>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</si>
  <si>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</si>
  <si>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</si>
  <si>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</si>
  <si>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</si>
  <si>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</si>
  <si>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</si>
  <si>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</si>
  <si>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</si>
  <si>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</si>
  <si>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</si>
  <si>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</si>
  <si>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</si>
  <si>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</si>
  <si>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</si>
  <si>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</si>
  <si>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</si>
  <si>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</si>
  <si>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</si>
  <si>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</si>
  <si>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</si>
  <si>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</si>
  <si>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</si>
  <si>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</si>
  <si>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</si>
  <si>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</si>
  <si>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</si>
  <si>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</si>
  <si>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</si>
  <si>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</si>
  <si>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</si>
  <si>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</si>
  <si>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</si>
  <si>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</si>
  <si>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</si>
  <si>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</si>
  <si>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</si>
  <si>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</si>
  <si>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</si>
  <si>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</si>
  <si>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</si>
  <si>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</si>
  <si>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</si>
  <si>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</si>
  <si>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</si>
  <si>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</si>
  <si>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</si>
  <si>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</si>
  <si>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</si>
  <si>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</si>
  <si>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</si>
  <si>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</si>
  <si>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</si>
  <si>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</si>
  <si>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</si>
  <si>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</si>
  <si>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</si>
  <si>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</si>
  <si>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</si>
  <si>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</si>
  <si>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</si>
  <si>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</si>
  <si>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</si>
  <si>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</si>
  <si>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</si>
  <si>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</si>
  <si>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</si>
  <si>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</si>
  <si>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</si>
  <si>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</si>
  <si>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</si>
  <si>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</si>
  <si>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</si>
  <si>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</si>
  <si>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</si>
  <si>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</si>
  <si>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</si>
  <si>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</si>
  <si>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</si>
  <si>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</si>
  <si>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</si>
  <si>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</si>
  <si>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</si>
  <si>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</si>
  <si>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</si>
  <si>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</si>
  <si>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</si>
  <si>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</si>
  <si>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</si>
  <si>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</si>
  <si>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</si>
  <si>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</si>
  <si>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</si>
  <si>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</si>
  <si>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</si>
  <si>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</si>
  <si>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</si>
  <si>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</si>
  <si>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</si>
  <si>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</si>
  <si>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</si>
  <si>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</si>
  <si>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</si>
  <si>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</si>
  <si>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</si>
  <si>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</si>
  <si>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</si>
  <si>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</si>
  <si>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</si>
  <si>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</si>
  <si>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</si>
  <si>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</si>
  <si>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</si>
  <si>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</si>
  <si>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</si>
  <si>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</si>
  <si>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</si>
  <si>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</si>
  <si>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</si>
  <si>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</si>
  <si>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</si>
  <si>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</si>
  <si>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</si>
  <si>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</si>
  <si>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</si>
  <si>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</si>
  <si>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</si>
  <si>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</si>
  <si>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</si>
  <si>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</si>
  <si>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</si>
  <si>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</si>
  <si>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</si>
  <si>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</si>
  <si>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</si>
  <si>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</si>
  <si>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</si>
  <si>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</si>
  <si>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</si>
  <si>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</si>
  <si>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</si>
  <si>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</si>
  <si>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</si>
  <si>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</si>
  <si>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</si>
  <si>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</si>
  <si>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</si>
  <si>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</si>
  <si>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</si>
  <si>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</si>
  <si>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</si>
  <si>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</si>
  <si>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</si>
  <si>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</si>
  <si>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</si>
  <si>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</si>
  <si>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</si>
  <si>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</si>
  <si>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</si>
  <si>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</si>
  <si>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</si>
  <si>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</si>
  <si>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</si>
  <si>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</si>
  <si>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</si>
  <si>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</si>
  <si>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</si>
  <si>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</si>
  <si>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</si>
  <si>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</si>
  <si>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</si>
  <si>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</si>
  <si>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</si>
  <si>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</si>
  <si>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</si>
  <si>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</si>
  <si>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</si>
  <si>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</si>
  <si>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</si>
  <si>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</si>
  <si>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</si>
  <si>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</si>
  <si>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</si>
  <si>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</si>
  <si>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</si>
  <si>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</si>
  <si>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</si>
  <si>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</si>
  <si>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</si>
  <si>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</si>
  <si>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</si>
  <si>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</si>
  <si>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</si>
  <si>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</si>
  <si>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</si>
  <si>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</si>
  <si>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</si>
  <si>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</si>
  <si>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</si>
  <si>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</si>
  <si>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</si>
  <si>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</si>
  <si>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</si>
  <si>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</si>
  <si>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</si>
  <si>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</si>
  <si>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</si>
  <si>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</si>
  <si>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</si>
  <si>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</si>
  <si>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</si>
  <si>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</si>
  <si>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</si>
  <si>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</si>
  <si>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</si>
  <si>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</si>
  <si>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</si>
  <si>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</si>
  <si>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</si>
  <si>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</si>
  <si>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</si>
  <si>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</si>
  <si>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</si>
  <si>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</si>
  <si>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</si>
  <si>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</si>
  <si>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</si>
  <si>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</si>
  <si>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</si>
  <si>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</si>
  <si>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</si>
  <si>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</si>
  <si>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</si>
  <si>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</si>
  <si>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</si>
  <si>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</si>
  <si>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</si>
  <si>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</si>
  <si>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</si>
  <si>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</si>
  <si>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</si>
  <si>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</si>
  <si>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</si>
  <si>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</si>
  <si>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</si>
  <si>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</si>
  <si>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</si>
  <si>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</si>
  <si>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</si>
  <si>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</si>
  <si>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</si>
  <si>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</si>
  <si>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</si>
  <si>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</si>
  <si>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</si>
  <si>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</si>
  <si>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</si>
  <si>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</si>
  <si>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</si>
  <si>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</si>
  <si>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</si>
  <si>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</si>
  <si>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</si>
  <si>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</si>
  <si>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</si>
  <si>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</si>
  <si>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</si>
  <si>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</si>
  <si>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</si>
  <si>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</si>
  <si>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</si>
  <si>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</si>
  <si>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</si>
  <si>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</si>
  <si>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</si>
  <si>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</si>
  <si>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</si>
  <si>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</si>
  <si>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</si>
  <si>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</si>
  <si>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</si>
  <si>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</si>
  <si>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</si>
  <si>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</si>
  <si>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</si>
  <si>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</si>
  <si>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</si>
  <si>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</si>
  <si>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</si>
  <si>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</si>
  <si>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</si>
  <si>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</si>
  <si>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</si>
  <si>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</si>
  <si>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</si>
  <si>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</si>
  <si>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</si>
  <si>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</si>
  <si>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</si>
  <si>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</si>
  <si>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</si>
  <si>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</si>
  <si>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</si>
  <si>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</si>
  <si>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</si>
  <si>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</si>
  <si>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</si>
  <si>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</si>
  <si>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</si>
  <si>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</si>
  <si>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</si>
  <si>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</si>
  <si>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</si>
  <si>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</si>
  <si>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</si>
  <si>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</si>
  <si>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</si>
  <si>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</si>
  <si>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</si>
  <si>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</si>
  <si>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</si>
  <si>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</si>
  <si>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</si>
  <si>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</si>
  <si>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</si>
  <si>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</si>
  <si>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</si>
  <si>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</si>
  <si>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</si>
  <si>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</si>
  <si>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</si>
  <si>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</si>
  <si>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</si>
  <si>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</si>
  <si>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</si>
  <si>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</si>
  <si>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</si>
  <si>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</si>
  <si>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</si>
  <si>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</si>
  <si>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</si>
  <si>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</si>
  <si>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</si>
  <si>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</si>
  <si>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</si>
  <si>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</si>
  <si>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</si>
  <si>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</si>
  <si>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</si>
  <si>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</si>
  <si>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</si>
  <si>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</si>
  <si>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</si>
  <si>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</si>
  <si>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</si>
  <si>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</si>
  <si>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</si>
  <si>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</si>
  <si>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</si>
  <si>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</si>
  <si>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</si>
  <si>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</si>
  <si>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</si>
  <si>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</si>
  <si>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</si>
  <si>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</si>
  <si>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</si>
  <si>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</si>
  <si>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</si>
  <si>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</si>
  <si>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</si>
  <si>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</si>
  <si>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</si>
  <si>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</si>
  <si>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</si>
  <si>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</si>
  <si>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</si>
  <si>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</si>
  <si>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</si>
  <si>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</si>
  <si>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</si>
  <si>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</si>
  <si>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</si>
  <si>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</si>
  <si>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</si>
  <si>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</si>
  <si>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</si>
  <si>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</si>
  <si>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</si>
  <si>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</si>
  <si>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</si>
  <si>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</si>
  <si>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</si>
  <si>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</si>
  <si>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</si>
  <si>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</si>
  <si>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</si>
  <si>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</si>
  <si>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</si>
  <si>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</si>
  <si>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</si>
  <si>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</si>
  <si>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</si>
  <si>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</si>
  <si>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</si>
  <si>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</si>
  <si>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</si>
  <si>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</si>
  <si>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</si>
  <si>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</si>
  <si>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</si>
  <si>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</si>
  <si>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</si>
  <si>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</si>
  <si>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</si>
  <si>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</si>
  <si>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</si>
  <si>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</si>
  <si>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</si>
  <si>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</si>
  <si>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</si>
  <si>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</si>
  <si>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</si>
  <si>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</si>
  <si>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</si>
  <si>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</si>
  <si>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</si>
  <si>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</si>
  <si>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</si>
  <si>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</si>
  <si>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</si>
  <si>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</si>
  <si>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</si>
  <si>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</si>
  <si>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</si>
  <si>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</si>
  <si>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</si>
  <si>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</si>
  <si>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</si>
  <si>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</si>
  <si>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</si>
  <si>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</si>
  <si>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</si>
  <si>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</si>
  <si>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</si>
  <si>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</si>
  <si>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</si>
  <si>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</si>
  <si>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</si>
  <si>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</si>
  <si>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</si>
  <si>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</si>
  <si>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</si>
  <si>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</si>
  <si>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</si>
  <si>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</si>
  <si>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</si>
  <si>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</si>
  <si>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</si>
  <si>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</si>
  <si>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</si>
  <si>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</si>
  <si>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</si>
  <si>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</si>
  <si>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</si>
  <si>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</si>
  <si>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</si>
  <si>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</si>
  <si>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</si>
  <si>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</si>
  <si>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</si>
  <si>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</si>
  <si>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</si>
  <si>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</si>
  <si>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</si>
  <si>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</si>
  <si>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</si>
  <si>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</si>
  <si>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</si>
  <si>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</si>
  <si>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</si>
  <si>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</si>
  <si>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</si>
  <si>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</si>
  <si>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</si>
  <si>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</si>
  <si>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</si>
  <si>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</si>
  <si>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</si>
  <si>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</si>
  <si>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</si>
  <si>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</si>
  <si>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</si>
  <si>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</si>
  <si>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</si>
  <si>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</si>
  <si>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</si>
  <si>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</si>
  <si>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</si>
  <si>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</si>
  <si>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</si>
  <si>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</si>
  <si>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</si>
  <si>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</si>
  <si>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</si>
  <si>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</si>
  <si>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</si>
  <si>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</si>
  <si>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</si>
  <si>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</si>
  <si>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</si>
  <si>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</si>
  <si>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</si>
  <si>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</si>
  <si>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</si>
  <si>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</si>
  <si>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</si>
  <si>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</si>
  <si>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</si>
  <si>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</si>
  <si>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</si>
  <si>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</si>
  <si>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</si>
  <si>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</si>
  <si>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</si>
  <si>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</si>
  <si>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</si>
  <si>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</si>
  <si>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</si>
  <si>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</si>
  <si>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</si>
  <si>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</si>
  <si>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</si>
  <si>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</si>
  <si>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</si>
  <si>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</si>
  <si>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</si>
  <si>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</si>
  <si>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</si>
  <si>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</si>
  <si>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</si>
  <si>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</si>
  <si>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</si>
  <si>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</si>
  <si>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</si>
  <si>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</si>
  <si>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</si>
  <si>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</si>
  <si>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</si>
  <si>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</si>
  <si>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</si>
  <si>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</si>
  <si>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</si>
  <si>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</si>
  <si>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</si>
  <si>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</si>
  <si>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</si>
  <si>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</si>
  <si>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</si>
  <si>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</si>
  <si>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</si>
  <si>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</si>
  <si>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</si>
  <si>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</si>
  <si>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</si>
  <si>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</si>
  <si>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</si>
  <si>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</si>
  <si>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</si>
  <si>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</si>
  <si>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</si>
  <si>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</si>
  <si>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</si>
  <si>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</si>
  <si>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</si>
  <si>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</si>
  <si>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</si>
  <si>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</si>
  <si>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</si>
  <si>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</si>
  <si>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</si>
  <si>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</si>
  <si>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</si>
  <si>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</si>
  <si>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</si>
  <si>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</si>
  <si>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</si>
  <si>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</si>
  <si>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</si>
  <si>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</si>
  <si>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</si>
  <si>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</si>
  <si>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</si>
  <si>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</si>
  <si>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</si>
  <si>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</si>
  <si>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</si>
  <si>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</si>
  <si>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</si>
  <si>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</si>
  <si>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</si>
  <si>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</si>
  <si>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</si>
  <si>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</si>
  <si>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</si>
  <si>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</si>
  <si>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</si>
  <si>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</si>
  <si>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</si>
  <si>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</si>
  <si>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</si>
  <si>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</si>
  <si>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</si>
  <si>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</si>
  <si>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</si>
  <si>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</si>
  <si>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</si>
  <si>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</si>
  <si>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</si>
  <si>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</si>
  <si>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</si>
  <si>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</si>
  <si>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</si>
  <si>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</si>
  <si>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</si>
  <si>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</si>
  <si>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</si>
  <si>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</si>
  <si>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</si>
  <si>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</si>
  <si>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</si>
  <si>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</si>
  <si>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</si>
  <si>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</si>
  <si>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</si>
  <si>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</si>
  <si>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</si>
  <si>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</si>
  <si>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</si>
  <si>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</si>
  <si>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</si>
  <si>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</si>
  <si>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</si>
  <si>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</si>
  <si>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</si>
  <si>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</si>
  <si>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</si>
  <si>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</si>
  <si>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</si>
  <si>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</si>
  <si>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</si>
  <si>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</si>
  <si>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</si>
  <si>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</si>
  <si>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</si>
  <si>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</si>
  <si>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</si>
  <si>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</si>
  <si>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</si>
  <si>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</si>
  <si>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</si>
  <si>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</si>
  <si>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</si>
  <si>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</si>
  <si>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</si>
  <si>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</si>
  <si>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</si>
  <si>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</si>
  <si>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</si>
  <si>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</si>
  <si>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</si>
  <si>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</si>
  <si>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</si>
  <si>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</si>
  <si>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</si>
  <si>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</si>
  <si>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</si>
  <si>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</si>
  <si>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</si>
  <si>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</si>
  <si>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</si>
  <si>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</si>
  <si>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</si>
  <si>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</si>
  <si>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</si>
  <si>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</si>
  <si>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</si>
  <si>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</si>
  <si>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</si>
  <si>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</si>
  <si>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</si>
  <si>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</si>
  <si>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</si>
  <si>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</si>
  <si>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</si>
  <si>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</si>
  <si>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</si>
  <si>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</si>
  <si>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</si>
  <si>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</si>
  <si>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</si>
  <si>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</si>
  <si>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</si>
  <si>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</si>
  <si>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</si>
  <si>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</si>
  <si>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</si>
  <si>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</si>
  <si>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</si>
  <si>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</si>
  <si>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</si>
  <si>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</si>
  <si>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</si>
  <si>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</si>
  <si>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</si>
  <si>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</si>
  <si>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</si>
  <si>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</si>
  <si>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</si>
  <si>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</si>
  <si>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</si>
  <si>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</si>
  <si>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</si>
  <si>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</si>
  <si>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</si>
  <si>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</si>
  <si>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</si>
  <si>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</si>
  <si>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</si>
  <si>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</si>
  <si>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</si>
  <si>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</si>
  <si>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</si>
  <si>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</si>
  <si>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</si>
  <si>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</si>
  <si>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</si>
  <si>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</si>
  <si>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</si>
  <si>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</si>
  <si>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</si>
  <si>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</si>
  <si>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</si>
  <si>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</si>
  <si>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</si>
  <si>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</si>
  <si>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</si>
  <si>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</si>
  <si>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</si>
  <si>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</si>
  <si>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</si>
  <si>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</si>
  <si>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</si>
  <si>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</si>
  <si>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</si>
  <si>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</si>
  <si>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</si>
  <si>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</si>
  <si>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</si>
  <si>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</si>
  <si>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</si>
  <si>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</si>
  <si>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</si>
  <si>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</si>
  <si>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</si>
  <si>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</si>
  <si>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</si>
  <si>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</si>
  <si>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</si>
  <si>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</si>
  <si>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</si>
  <si>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</si>
  <si>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</si>
  <si>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</si>
  <si>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</si>
  <si>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</si>
  <si>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</si>
  <si>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</si>
  <si>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</si>
  <si>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</si>
  <si>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</si>
  <si>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</si>
  <si>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</si>
  <si>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</si>
  <si>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</si>
  <si>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</si>
  <si>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</si>
  <si>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</si>
  <si>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</si>
  <si>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</si>
  <si>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</si>
  <si>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</si>
  <si>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</si>
  <si>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</si>
  <si>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</si>
  <si>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</si>
  <si>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</si>
  <si>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</si>
  <si>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</si>
  <si>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</si>
  <si>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</si>
  <si>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</si>
  <si>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</si>
  <si>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</si>
  <si>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</si>
  <si>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</si>
  <si>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</si>
  <si>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</si>
  <si>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</si>
  <si>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</si>
  <si>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</si>
  <si>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</si>
  <si>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</si>
  <si>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</si>
  <si>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</si>
  <si>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</si>
  <si>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</si>
  <si>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</si>
  <si>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</si>
  <si>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</si>
  <si>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</si>
  <si>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</si>
  <si>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</si>
  <si>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</si>
  <si>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</si>
  <si>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</si>
  <si>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</si>
  <si>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</si>
  <si>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</si>
  <si>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</si>
  <si>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</si>
  <si>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</si>
  <si>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</si>
  <si>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</si>
  <si>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</si>
  <si>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</si>
  <si>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</si>
  <si>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</si>
  <si>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</si>
  <si>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</si>
  <si>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</si>
  <si>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</si>
  <si>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</si>
  <si>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</si>
  <si>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</si>
  <si>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</si>
  <si>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</si>
  <si>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</si>
  <si>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</si>
  <si>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</si>
  <si>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</si>
  <si>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</si>
  <si>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</si>
  <si>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</si>
  <si>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</si>
  <si>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</si>
  <si>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</si>
  <si>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</si>
  <si>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</si>
  <si>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</si>
  <si>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</si>
  <si>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</si>
  <si>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</si>
  <si>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</si>
  <si>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</si>
  <si>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</si>
  <si>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</si>
  <si>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</si>
  <si>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</si>
  <si>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</si>
  <si>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</si>
  <si>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</si>
  <si>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</si>
  <si>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</si>
  <si>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</si>
  <si>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</si>
  <si>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</si>
  <si>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</si>
  <si>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</si>
  <si>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</si>
  <si>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</si>
  <si>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</si>
  <si>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</si>
  <si>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</si>
  <si>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</si>
  <si>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</si>
  <si>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</si>
  <si>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</si>
  <si>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</si>
  <si>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</si>
  <si>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</si>
  <si>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</si>
  <si>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</si>
  <si>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</si>
  <si>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</si>
  <si>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</si>
  <si>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</si>
  <si>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</si>
  <si>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</si>
  <si>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</si>
  <si>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</si>
  <si>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</si>
  <si>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</si>
  <si>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</si>
  <si>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</si>
  <si>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</si>
  <si>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</si>
  <si>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</si>
  <si>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</si>
  <si>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</si>
  <si>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</si>
  <si>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</si>
  <si>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</si>
  <si>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</si>
  <si>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</si>
  <si>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</si>
  <si>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</si>
  <si>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</si>
  <si>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</si>
  <si>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</si>
  <si>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</si>
  <si>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</si>
  <si>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</si>
  <si>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</si>
  <si>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</si>
  <si>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</si>
  <si>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</si>
  <si>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</si>
  <si>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</si>
  <si>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</si>
  <si>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</si>
  <si>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</si>
  <si>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</si>
  <si>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</si>
  <si>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</si>
  <si>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</si>
  <si>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</si>
  <si>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</si>
  <si>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</si>
  <si>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</si>
  <si>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</si>
  <si>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</si>
  <si>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</si>
  <si>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</si>
  <si>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</si>
  <si>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</si>
  <si>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</si>
  <si>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</si>
  <si>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</si>
  <si>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</si>
  <si>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</si>
  <si>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</si>
  <si>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</si>
  <si>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</si>
  <si>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</si>
  <si>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</si>
  <si>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</si>
  <si>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</si>
  <si>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</si>
  <si>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</si>
  <si>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</si>
  <si>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</si>
  <si>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</si>
  <si>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</si>
  <si>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</si>
  <si>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</si>
  <si>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</si>
  <si>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</si>
  <si>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</si>
  <si>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</si>
  <si>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</si>
  <si>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</si>
  <si>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</si>
  <si>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</si>
  <si>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</si>
  <si>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</si>
  <si>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</si>
  <si>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</si>
  <si>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</si>
  <si>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</si>
  <si>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</si>
  <si>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</si>
  <si>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</si>
  <si>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</si>
  <si>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</si>
  <si>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</si>
  <si>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</si>
  <si>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</si>
  <si>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</si>
  <si>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</si>
  <si>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</si>
  <si>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</si>
  <si>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</si>
  <si>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</si>
  <si>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</si>
  <si>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</si>
  <si>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</si>
  <si>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</si>
  <si>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</si>
  <si>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</si>
  <si>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</si>
  <si>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</si>
  <si>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</si>
  <si>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</si>
  <si>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</si>
  <si>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</si>
  <si>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</si>
  <si>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</si>
  <si>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</si>
  <si>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</si>
  <si>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</si>
  <si>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</si>
  <si>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</si>
  <si>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</si>
  <si>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</si>
  <si>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</si>
  <si>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</si>
  <si>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</si>
  <si>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</si>
  <si>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</si>
  <si>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</si>
  <si>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</si>
  <si>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</si>
  <si>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</si>
  <si>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</si>
  <si>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</si>
  <si>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</si>
  <si>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</si>
  <si>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</si>
  <si>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</si>
  <si>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</si>
  <si>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</si>
  <si>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</si>
  <si>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</si>
  <si>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</si>
  <si>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</si>
  <si>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</si>
  <si>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</si>
  <si>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</si>
  <si>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</si>
  <si>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</si>
  <si>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</si>
  <si>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</si>
  <si>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</si>
  <si>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</si>
  <si>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</si>
  <si>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</si>
  <si>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</si>
  <si>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</si>
  <si>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</si>
  <si>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</si>
  <si>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</si>
  <si>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</si>
  <si>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</si>
  <si>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</si>
  <si>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</si>
  <si>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</si>
  <si>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</si>
  <si>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</si>
  <si>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</si>
  <si>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</si>
  <si>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</si>
  <si>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</si>
  <si>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</si>
  <si>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</si>
  <si>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</si>
  <si>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</si>
  <si>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</si>
  <si>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</si>
  <si>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</si>
  <si>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</si>
  <si>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</si>
  <si>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</si>
  <si>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</si>
  <si>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</si>
  <si>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</si>
  <si>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</si>
  <si>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</si>
  <si>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</si>
  <si>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</si>
  <si>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</si>
  <si>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</si>
  <si>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</si>
  <si>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</si>
  <si>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</si>
  <si>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</si>
  <si>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</si>
  <si>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</si>
  <si>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</si>
  <si>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</si>
  <si>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</si>
  <si>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</si>
  <si>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</si>
  <si>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</si>
  <si>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</si>
  <si>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</si>
  <si>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</si>
  <si>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</si>
  <si>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</si>
  <si>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</si>
  <si>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</si>
  <si>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</si>
  <si>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</si>
  <si>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</si>
  <si>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</si>
  <si>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</si>
  <si>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</si>
  <si>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</si>
  <si>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</si>
  <si>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</si>
  <si>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</si>
  <si>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</si>
  <si>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</si>
  <si>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</si>
  <si>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</si>
  <si>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</si>
  <si>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</si>
  <si>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</si>
  <si>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</si>
  <si>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</si>
  <si>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</si>
  <si>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</si>
  <si>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</si>
  <si>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</si>
  <si>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</si>
  <si>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</si>
  <si>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</si>
  <si>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</si>
  <si>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</si>
  <si>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</si>
  <si>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</si>
  <si>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</si>
  <si>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</si>
  <si>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</si>
  <si>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</si>
  <si>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</si>
  <si>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</si>
  <si>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</si>
  <si>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</si>
  <si>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</si>
  <si>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</si>
  <si>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</si>
  <si>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</si>
  <si>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</si>
  <si>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</si>
  <si>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</si>
  <si>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</si>
  <si>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</si>
  <si>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</si>
  <si>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</si>
  <si>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</si>
  <si>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</si>
  <si>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</si>
  <si>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</si>
  <si>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</si>
  <si>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</si>
  <si>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</si>
  <si>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</si>
  <si>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</si>
  <si>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</si>
  <si>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</si>
  <si>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</si>
  <si>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</si>
  <si>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</si>
  <si>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</si>
  <si>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</si>
  <si>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</si>
  <si>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</si>
  <si>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</si>
  <si>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</si>
  <si>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</si>
  <si>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</si>
  <si>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</si>
  <si>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</si>
  <si>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</si>
  <si>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</si>
  <si>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</si>
  <si>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</si>
  <si>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</si>
  <si>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</si>
  <si>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</si>
  <si>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</si>
  <si>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</si>
  <si>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</si>
  <si>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</si>
  <si>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</si>
  <si>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</si>
  <si>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</si>
  <si>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</si>
  <si>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</si>
  <si>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</si>
  <si>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</si>
  <si>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</si>
  <si>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</si>
  <si>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</si>
  <si>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</si>
  <si>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</si>
  <si>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</si>
  <si>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</si>
  <si>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</si>
  <si>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</si>
  <si>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</si>
  <si>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</si>
  <si>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</si>
  <si>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</si>
  <si>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</si>
  <si>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</si>
  <si>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</si>
  <si>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</si>
  <si>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</si>
  <si>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</si>
  <si>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</si>
  <si>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</si>
  <si>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</si>
  <si>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</si>
  <si>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</si>
  <si>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</si>
  <si>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</si>
  <si>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</si>
  <si>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</si>
  <si>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</si>
  <si>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</si>
  <si>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</si>
  <si>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</si>
  <si>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</si>
  <si>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</si>
  <si>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</si>
  <si>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</si>
  <si>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</si>
  <si>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</si>
  <si>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</si>
  <si>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</si>
  <si>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</si>
  <si>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</si>
  <si>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</si>
  <si>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</si>
  <si>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</si>
  <si>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</si>
  <si>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</si>
  <si>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</si>
  <si>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</si>
  <si>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</si>
  <si>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</si>
  <si>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</si>
  <si>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</si>
  <si>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</si>
  <si>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</si>
  <si>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</si>
  <si>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</si>
  <si>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</si>
  <si>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</si>
  <si>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</si>
  <si>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</si>
  <si>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</si>
  <si>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</si>
  <si>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</si>
  <si>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</si>
  <si>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</si>
  <si>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</si>
  <si>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</si>
  <si>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</si>
  <si>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</si>
  <si>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</si>
  <si>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</si>
  <si>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</si>
  <si>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</si>
  <si>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</si>
  <si>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</si>
  <si>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</si>
  <si>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</si>
  <si>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</si>
  <si>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</si>
  <si>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</si>
  <si>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</si>
  <si>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</si>
  <si>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</si>
  <si>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</si>
  <si>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</si>
  <si>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</si>
  <si>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</si>
  <si>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</si>
  <si>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</si>
  <si>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</si>
  <si>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</si>
  <si>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</si>
  <si>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</si>
  <si>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</si>
  <si>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</si>
  <si>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</si>
  <si>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</si>
  <si>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</si>
  <si>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</si>
  <si>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</si>
  <si>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</si>
  <si>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</si>
  <si>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</si>
  <si>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</si>
  <si>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</si>
  <si>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</si>
  <si>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</si>
  <si>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</si>
  <si>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</si>
  <si>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</si>
  <si>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</si>
  <si>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</si>
  <si>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</si>
  <si>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</si>
  <si>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</si>
  <si>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</si>
  <si>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</si>
  <si>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</si>
  <si>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</si>
  <si>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</si>
  <si>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</si>
  <si>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</si>
  <si>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</si>
  <si>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</si>
  <si>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</si>
  <si>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</si>
  <si>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</si>
  <si>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</si>
  <si>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</si>
  <si>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</si>
  <si>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</si>
  <si>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</si>
  <si>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</si>
  <si>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</si>
  <si>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</si>
  <si>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</si>
  <si>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</si>
  <si>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</si>
  <si>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</si>
  <si>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</si>
  <si>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</si>
  <si>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</si>
  <si>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</si>
  <si>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</si>
  <si>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</si>
  <si>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</si>
  <si>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</si>
  <si>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</si>
  <si>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</si>
  <si>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</si>
  <si>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</si>
  <si>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</si>
  <si>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</si>
  <si>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</si>
  <si>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</si>
  <si>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</si>
  <si>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</si>
  <si>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</si>
  <si>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</si>
  <si>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</si>
  <si>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</si>
  <si>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</si>
  <si>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</si>
  <si>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</si>
  <si>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</si>
  <si>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</si>
  <si>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</si>
  <si>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</si>
  <si>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</si>
  <si>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</si>
  <si>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</si>
  <si>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</si>
  <si>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</si>
  <si>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</si>
  <si>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</si>
  <si>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</si>
  <si>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</si>
  <si>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</si>
  <si>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</si>
  <si>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</si>
  <si>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</si>
  <si>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</si>
  <si>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</si>
  <si>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</si>
  <si>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</si>
  <si>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</si>
  <si>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</si>
  <si>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</si>
  <si>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</si>
  <si>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</si>
  <si>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</si>
  <si>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</si>
  <si>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</si>
  <si>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</si>
  <si>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</si>
  <si>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</si>
  <si>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</si>
  <si>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</si>
  <si>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</si>
  <si>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</si>
  <si>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</si>
  <si>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</si>
  <si>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</si>
  <si>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</si>
  <si>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</si>
  <si>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</si>
  <si>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</si>
  <si>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</si>
  <si>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</si>
  <si>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</si>
  <si>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</si>
  <si>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</si>
  <si>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</si>
  <si>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</si>
  <si>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</si>
  <si>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</si>
  <si>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</si>
  <si>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</si>
  <si>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</si>
  <si>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</si>
  <si>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</si>
  <si>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</si>
  <si>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</si>
  <si>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</si>
  <si>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</si>
  <si>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</si>
  <si>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</si>
  <si>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</si>
  <si>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</si>
  <si>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</si>
  <si>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</si>
  <si>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</si>
  <si>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</si>
  <si>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</si>
  <si>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</si>
  <si>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</si>
  <si>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</si>
  <si>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</si>
  <si>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</si>
  <si>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</si>
  <si>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</si>
  <si>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</si>
  <si>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</si>
  <si>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</si>
  <si>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</si>
  <si>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</si>
  <si>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</si>
  <si>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</si>
  <si>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</si>
  <si>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</si>
  <si>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</si>
  <si>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</si>
  <si>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</si>
  <si>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</si>
  <si>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</si>
  <si>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</si>
  <si>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</si>
  <si>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</si>
  <si>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</si>
  <si>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</si>
  <si>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</si>
  <si>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</si>
  <si>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</si>
  <si>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</si>
  <si>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</si>
  <si>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</si>
  <si>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</si>
  <si>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</si>
  <si>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</si>
  <si>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</si>
  <si>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</si>
  <si>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</si>
  <si>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</si>
  <si>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</si>
  <si>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</si>
  <si>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</si>
  <si>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</si>
  <si>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</si>
  <si>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</si>
  <si>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</si>
  <si>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</si>
  <si>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</si>
  <si>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</si>
  <si>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</si>
  <si>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</si>
  <si>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</si>
  <si>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</si>
  <si>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</si>
  <si>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</si>
  <si>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</si>
  <si>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</si>
  <si>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</si>
  <si>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</si>
  <si>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</si>
  <si>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</si>
  <si>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</si>
  <si>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</si>
  <si>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</si>
  <si>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</si>
  <si>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</si>
  <si>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</si>
  <si>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</si>
  <si>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</si>
  <si>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</si>
  <si>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</si>
  <si>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</si>
  <si>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</si>
  <si>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</si>
  <si>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</si>
  <si>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</si>
  <si>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</si>
  <si>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</si>
  <si>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</si>
  <si>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</si>
  <si>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</si>
  <si>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</si>
  <si>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</si>
  <si>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</si>
  <si>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</si>
  <si>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</si>
  <si>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</si>
  <si>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</si>
  <si>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</si>
  <si>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</si>
  <si>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</si>
  <si>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</si>
  <si>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</si>
  <si>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</si>
  <si>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</si>
  <si>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</si>
  <si>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</si>
  <si>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</si>
  <si>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</si>
  <si>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</si>
  <si>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</si>
  <si>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</si>
  <si>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</si>
  <si>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</si>
  <si>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</si>
  <si>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</si>
  <si>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</si>
  <si>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</si>
  <si>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</si>
  <si>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</si>
  <si>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</si>
  <si>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</si>
  <si>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</si>
  <si>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</si>
  <si>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</si>
  <si>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</si>
  <si>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</si>
  <si>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</si>
  <si>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</si>
  <si>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</si>
  <si>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</si>
  <si>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</si>
  <si>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</si>
  <si>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</si>
  <si>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</si>
  <si>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</si>
  <si>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</si>
  <si>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</si>
  <si>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</si>
  <si>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</si>
  <si>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</si>
  <si>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</si>
  <si>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</si>
  <si>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</si>
  <si>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</si>
  <si>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</si>
  <si>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</si>
  <si>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</si>
  <si>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</si>
  <si>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</si>
  <si>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</si>
  <si>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</si>
  <si>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</si>
  <si>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</si>
  <si>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</si>
  <si>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</si>
  <si>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</si>
  <si>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</si>
  <si>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</si>
  <si>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</si>
  <si>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</si>
  <si>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</si>
  <si>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</si>
  <si>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</si>
  <si>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</si>
  <si>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</si>
  <si>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</si>
  <si>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</si>
  <si>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</si>
  <si>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</si>
  <si>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</si>
  <si>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</si>
  <si>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</si>
  <si>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</si>
  <si>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</si>
  <si>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</si>
  <si>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</si>
  <si>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</si>
  <si>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</si>
  <si>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</si>
  <si>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</si>
  <si>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</si>
  <si>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</si>
  <si>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</si>
  <si>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</si>
  <si>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</si>
  <si>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</si>
  <si>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</si>
  <si>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</si>
  <si>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</si>
  <si>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</si>
  <si>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</si>
  <si>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</si>
  <si>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</si>
  <si>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</si>
  <si>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</si>
  <si>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</si>
  <si>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</si>
  <si>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</si>
  <si>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</si>
  <si>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</si>
  <si>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</si>
  <si>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</si>
  <si>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</si>
  <si>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</si>
  <si>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</si>
  <si>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</si>
  <si>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</si>
  <si>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</si>
  <si>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</si>
  <si>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</si>
  <si>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</si>
  <si>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</si>
  <si>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</si>
  <si>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</si>
  <si>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</si>
  <si>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</si>
  <si>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</si>
  <si>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</si>
  <si>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</si>
  <si>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</si>
  <si>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</si>
  <si>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</si>
  <si>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</si>
  <si>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</si>
  <si>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</si>
  <si>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</si>
  <si>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</si>
  <si>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</si>
  <si>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</si>
  <si>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</si>
  <si>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</si>
  <si>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</si>
  <si>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</si>
  <si>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</si>
  <si>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</si>
  <si>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</si>
  <si>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</si>
  <si>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</si>
  <si>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</si>
  <si>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</si>
  <si>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</si>
  <si>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</si>
  <si>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</si>
  <si>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</si>
  <si>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</si>
  <si>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</si>
  <si>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</si>
  <si>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</si>
  <si>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</si>
  <si>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</si>
  <si>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</si>
  <si>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</si>
  <si>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</si>
  <si>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</si>
  <si>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</si>
  <si>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</si>
  <si>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</si>
  <si>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</si>
  <si>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</si>
  <si>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</si>
  <si>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</si>
  <si>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</si>
  <si>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</si>
  <si>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</si>
  <si>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</si>
  <si>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</si>
  <si>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</si>
  <si>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</si>
  <si>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</si>
  <si>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</si>
  <si>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</si>
  <si>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</si>
  <si>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</si>
  <si>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</si>
  <si>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</si>
  <si>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</si>
  <si>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</si>
  <si>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</si>
  <si>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</si>
  <si>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</si>
  <si>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</si>
  <si>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</si>
  <si>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</si>
  <si>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</si>
  <si>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</si>
  <si>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</si>
  <si>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</si>
  <si>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</si>
  <si>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</si>
  <si>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</si>
  <si>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</si>
  <si>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</si>
  <si>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</si>
  <si>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</si>
  <si>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</si>
  <si>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</si>
  <si>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</si>
  <si>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</si>
  <si>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</si>
  <si>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</si>
  <si>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</si>
  <si>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</si>
  <si>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</si>
  <si>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</si>
  <si>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</si>
  <si>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</si>
  <si>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</si>
  <si>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</si>
  <si>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</si>
  <si>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</si>
  <si>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</si>
  <si>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</si>
  <si>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</si>
  <si>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</si>
  <si>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</si>
  <si>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</si>
  <si>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</si>
  <si>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</si>
  <si>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</si>
  <si>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</si>
  <si>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</si>
  <si>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</si>
  <si>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</si>
  <si>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</si>
  <si>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</si>
  <si>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</si>
  <si>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</si>
  <si>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</si>
  <si>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</si>
  <si>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</si>
  <si>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</si>
  <si>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</si>
  <si>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</si>
  <si>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</si>
  <si>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</si>
  <si>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</si>
  <si>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</si>
  <si>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</si>
  <si>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</si>
  <si>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</si>
  <si>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</si>
  <si>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</si>
  <si>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</si>
  <si>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</si>
  <si>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</si>
  <si>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</si>
  <si>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</si>
  <si>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</si>
  <si>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</si>
  <si>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</si>
  <si>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</si>
  <si>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</si>
  <si>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</si>
  <si>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</si>
  <si>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</si>
  <si>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</si>
  <si>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</si>
  <si>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</si>
  <si>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</si>
  <si>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</si>
  <si>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</si>
  <si>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</si>
  <si>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</si>
  <si>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</si>
  <si>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</si>
  <si>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</si>
  <si>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</si>
  <si>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</si>
  <si>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</si>
  <si>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</si>
  <si>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</si>
  <si>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</si>
  <si>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</si>
  <si>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</si>
  <si>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</si>
  <si>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</si>
  <si>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</si>
  <si>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</si>
  <si>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</si>
  <si>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</si>
  <si>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</si>
  <si>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</si>
  <si>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</si>
  <si>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</si>
  <si>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</si>
  <si>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</si>
  <si>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</si>
  <si>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</si>
  <si>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</si>
  <si>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</si>
  <si>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</si>
  <si>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</si>
  <si>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</si>
  <si>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</si>
  <si>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</si>
  <si>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</si>
  <si>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</si>
  <si>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</si>
  <si>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</si>
  <si>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</si>
  <si>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</si>
  <si>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</si>
  <si>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</si>
  <si>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</si>
  <si>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</si>
  <si>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</si>
  <si>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</si>
  <si>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</si>
  <si>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</si>
  <si>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</si>
  <si>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</si>
  <si>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</si>
  <si>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</si>
  <si>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</si>
  <si>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</si>
  <si>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</si>
  <si>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</si>
  <si>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</si>
  <si>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</si>
  <si>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</si>
  <si>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</si>
  <si>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</si>
  <si>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</si>
  <si>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</si>
  <si>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</si>
  <si>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</si>
  <si>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</si>
  <si>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</si>
  <si>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</si>
  <si>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</si>
  <si>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</si>
  <si>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</si>
  <si>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</si>
  <si>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</si>
  <si>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</si>
  <si>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</si>
  <si>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</si>
  <si>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</si>
  <si>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</si>
  <si>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</si>
  <si>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</si>
  <si>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</si>
  <si>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</si>
  <si>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</si>
  <si>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</si>
  <si>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</si>
  <si>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</si>
  <si>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</si>
  <si>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</si>
  <si>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</si>
  <si>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</si>
  <si>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</si>
  <si>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</si>
  <si>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</si>
  <si>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</si>
  <si>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</si>
  <si>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</si>
  <si>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</si>
  <si>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</si>
  <si>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</si>
  <si>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</si>
  <si>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</si>
  <si>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</si>
  <si>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</si>
  <si>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</si>
  <si>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</si>
  <si>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</si>
  <si>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</si>
  <si>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</si>
  <si>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</si>
  <si>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</si>
  <si>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</si>
  <si>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</si>
  <si>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</si>
  <si>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</si>
  <si>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</si>
  <si>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</si>
  <si>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</si>
  <si>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</si>
  <si>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</si>
  <si>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</si>
  <si>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</si>
  <si>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</si>
  <si>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</si>
  <si>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</si>
  <si>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</si>
  <si>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</si>
  <si>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</si>
  <si>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</si>
  <si>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</si>
  <si>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</si>
  <si>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</si>
  <si>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</si>
  <si>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</si>
  <si>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</si>
  <si>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</si>
  <si>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</si>
  <si>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</si>
  <si>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</si>
  <si>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</si>
  <si>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</si>
  <si>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</si>
  <si>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</si>
  <si>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</si>
  <si>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</si>
  <si>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</si>
  <si>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</si>
  <si>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</si>
  <si>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</si>
  <si>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</si>
  <si>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</si>
  <si>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</si>
  <si>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</si>
  <si>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</si>
  <si>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</si>
  <si>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</si>
  <si>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</si>
  <si>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</si>
  <si>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</si>
  <si>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</si>
  <si>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</si>
  <si>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</si>
  <si>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</si>
  <si>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</si>
  <si>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</si>
  <si>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</si>
  <si>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</si>
  <si>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</si>
  <si>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</si>
  <si>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</si>
  <si>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</si>
  <si>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</si>
  <si>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</si>
  <si>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</si>
  <si>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</si>
  <si>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</si>
  <si>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</si>
  <si>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</si>
  <si>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</si>
  <si>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</si>
  <si>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</si>
  <si>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</si>
  <si>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</si>
  <si>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</si>
  <si>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</si>
  <si>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</si>
  <si>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</si>
  <si>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</si>
  <si>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</si>
  <si>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</si>
  <si>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</si>
  <si>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</si>
  <si>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</si>
  <si>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</si>
  <si>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</si>
  <si>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</si>
  <si>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</si>
  <si>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</si>
  <si>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</si>
  <si>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</si>
  <si>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</si>
  <si>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</si>
  <si>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</si>
  <si>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</si>
  <si>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</si>
  <si>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</si>
  <si>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</si>
  <si>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</si>
  <si>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</si>
  <si>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</si>
  <si>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</si>
  <si>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</si>
  <si>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</si>
  <si>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</si>
  <si>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</si>
  <si>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</si>
  <si>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</si>
  <si>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</si>
  <si>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</si>
  <si>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</si>
  <si>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</si>
  <si>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</si>
  <si>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</si>
  <si>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</si>
  <si>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</si>
  <si>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</si>
  <si>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</si>
  <si>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</si>
  <si>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</si>
  <si>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</si>
  <si>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</si>
  <si>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</si>
  <si>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</si>
  <si>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</si>
  <si>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</si>
  <si>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</si>
  <si>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</si>
  <si>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</si>
  <si>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</si>
  <si>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</si>
  <si>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</si>
  <si>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</si>
  <si>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</si>
  <si>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</si>
  <si>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</si>
  <si>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</si>
  <si>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</si>
  <si>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</si>
  <si>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</si>
  <si>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</si>
  <si>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</si>
  <si>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</si>
  <si>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</si>
  <si>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</si>
  <si>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</si>
  <si>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</si>
  <si>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</si>
  <si>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</si>
  <si>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</si>
  <si>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</si>
  <si>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</si>
  <si>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</si>
  <si>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</si>
  <si>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</si>
  <si>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</si>
  <si>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</si>
  <si>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</si>
  <si>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</si>
  <si>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</si>
  <si>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</si>
  <si>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</si>
  <si>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</si>
  <si>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</si>
  <si>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</si>
  <si>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</si>
  <si>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</si>
  <si>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</si>
  <si>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</si>
  <si>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</si>
  <si>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</si>
  <si>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</si>
  <si>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</si>
  <si>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</si>
  <si>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</si>
  <si>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</si>
  <si>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</si>
  <si>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</si>
  <si>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</si>
  <si>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</si>
  <si>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</si>
  <si>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</si>
  <si>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</si>
  <si>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</si>
  <si>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</si>
  <si>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</si>
  <si>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</si>
  <si>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</si>
  <si>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</si>
  <si>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</si>
  <si>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</si>
  <si>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</si>
  <si>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</si>
  <si>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</si>
  <si>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</si>
  <si>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</si>
  <si>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</si>
  <si>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</si>
  <si>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</si>
  <si>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</si>
  <si>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</si>
  <si>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</si>
  <si>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</si>
  <si>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</si>
  <si>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</si>
  <si>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</si>
  <si>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</si>
  <si>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</si>
  <si>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</si>
  <si>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</si>
  <si>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</si>
  <si>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</si>
  <si>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</si>
  <si>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</si>
  <si>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</si>
  <si>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</si>
  <si>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</si>
  <si>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</si>
  <si>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</si>
  <si>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</si>
  <si>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</si>
  <si>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</si>
  <si>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</si>
  <si>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</si>
  <si>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</si>
  <si>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</si>
  <si>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</si>
  <si>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</si>
  <si>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</si>
  <si>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</si>
  <si>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</si>
  <si>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</si>
  <si>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</si>
  <si>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</si>
  <si>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</si>
  <si>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</si>
  <si>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</si>
  <si>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</si>
  <si>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</si>
  <si>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</si>
  <si>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</si>
  <si>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</si>
  <si>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</si>
  <si>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</si>
  <si>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</si>
  <si>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</si>
  <si>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</si>
  <si>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</si>
  <si>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</si>
  <si>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</si>
  <si>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</si>
  <si>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</si>
  <si>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</si>
  <si>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</si>
  <si>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</si>
  <si>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</si>
  <si>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</si>
  <si>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</si>
  <si>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</si>
  <si>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</si>
  <si>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</si>
  <si>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</si>
  <si>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</si>
  <si>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</si>
  <si>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</si>
  <si>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</si>
  <si>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</si>
  <si>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</si>
  <si>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</si>
  <si>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</si>
  <si>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</si>
  <si>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</si>
  <si>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</si>
  <si>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</si>
  <si>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</si>
  <si>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</si>
  <si>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</si>
  <si>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</si>
  <si>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</si>
  <si>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</si>
  <si>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</si>
  <si>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</si>
  <si>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</si>
  <si>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</si>
  <si>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</si>
  <si>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</si>
  <si>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</si>
  <si>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</si>
  <si>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</si>
  <si>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</si>
  <si>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</si>
  <si>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</si>
  <si>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</si>
  <si>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</si>
  <si>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</si>
  <si>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</si>
  <si>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</si>
  <si>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</si>
  <si>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</si>
  <si>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</si>
  <si>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</si>
  <si>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</si>
  <si>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</si>
  <si>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</si>
  <si>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</si>
  <si>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</si>
  <si>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</si>
  <si>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</si>
  <si>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</si>
  <si>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</si>
  <si>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</si>
  <si>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</si>
  <si>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</si>
  <si>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</si>
  <si>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</si>
  <si>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</si>
  <si>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</si>
  <si>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</si>
  <si>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</si>
  <si>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</si>
  <si>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</si>
  <si>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</si>
  <si>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</si>
  <si>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</si>
  <si>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</si>
  <si>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</si>
  <si>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</si>
  <si>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</si>
  <si>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</si>
  <si>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</si>
  <si>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</si>
  <si>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</si>
  <si>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</si>
  <si>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</si>
  <si>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</si>
  <si>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</si>
  <si>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</si>
  <si>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</si>
  <si>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</si>
  <si>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</si>
  <si>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</si>
  <si>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</si>
  <si>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</si>
  <si>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</si>
  <si>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</si>
  <si>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</si>
  <si>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</si>
  <si>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</si>
  <si>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</si>
  <si>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</si>
  <si>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</si>
  <si>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</si>
  <si>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</si>
  <si>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</si>
  <si>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</si>
  <si>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</si>
  <si>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</si>
  <si>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</si>
  <si>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</si>
  <si>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</si>
  <si>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</si>
  <si>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</si>
  <si>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</si>
  <si>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</si>
  <si>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</si>
  <si>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</si>
  <si>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</si>
  <si>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</si>
  <si>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</si>
  <si>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</si>
  <si>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</si>
  <si>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</si>
  <si>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</si>
  <si>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</si>
  <si>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</si>
  <si>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</si>
  <si>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</si>
  <si>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</si>
  <si>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</si>
  <si>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</si>
  <si>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</si>
  <si>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</si>
  <si>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</si>
  <si>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</si>
  <si>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</si>
  <si>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</si>
  <si>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</si>
  <si>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</si>
  <si>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</si>
  <si>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</si>
  <si>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</si>
  <si>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</si>
  <si>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</si>
  <si>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</si>
  <si>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</si>
  <si>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</si>
  <si>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</si>
  <si>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</si>
  <si>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</si>
  <si>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</si>
  <si>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</si>
  <si>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</si>
  <si>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</si>
  <si>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</si>
  <si>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</si>
  <si>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</si>
  <si>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</si>
  <si>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</si>
  <si>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</si>
  <si>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</si>
  <si>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</si>
  <si>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</si>
  <si>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</si>
  <si>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</si>
  <si>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</si>
  <si>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</si>
  <si>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</si>
  <si>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</si>
  <si>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</si>
  <si>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</si>
  <si>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</si>
  <si>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</si>
  <si>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</si>
  <si>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</si>
  <si>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</si>
  <si>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</si>
  <si>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</si>
  <si>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</si>
  <si>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</si>
  <si>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</si>
  <si>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</si>
  <si>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</si>
  <si>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</si>
  <si>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</si>
  <si>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</si>
  <si>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</si>
  <si>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</si>
  <si>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</si>
  <si>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</si>
  <si>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</si>
  <si>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</si>
  <si>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</si>
  <si>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</si>
  <si>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</si>
  <si>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</si>
  <si>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</si>
  <si>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</si>
  <si>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</si>
  <si>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</si>
  <si>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</si>
  <si>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</si>
  <si>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</si>
  <si>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</si>
  <si>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</si>
  <si>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</si>
  <si>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</si>
  <si>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</si>
  <si>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</si>
  <si>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</si>
  <si>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</si>
  <si>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</si>
  <si>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</si>
  <si>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</si>
  <si>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</si>
  <si>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</si>
  <si>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</si>
  <si>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</si>
  <si>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</si>
  <si>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</si>
  <si>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</si>
  <si>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</si>
  <si>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</si>
  <si>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</si>
  <si>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</si>
  <si>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</si>
  <si>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</si>
  <si>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</si>
  <si>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</si>
  <si>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</si>
  <si>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</si>
  <si>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</si>
  <si>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</si>
  <si>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</si>
  <si>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</si>
  <si>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</si>
  <si>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</si>
  <si>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</si>
  <si>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</si>
  <si>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</si>
  <si>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</si>
  <si>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</si>
  <si>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</si>
  <si>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</si>
  <si>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</si>
  <si>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</si>
  <si>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</si>
  <si>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</si>
  <si>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</si>
  <si>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</si>
  <si>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</si>
  <si>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</si>
  <si>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</si>
  <si>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</si>
  <si>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</si>
  <si>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</si>
  <si>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</si>
  <si>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</si>
  <si>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</si>
  <si>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</si>
  <si>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</si>
  <si>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</si>
  <si>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</si>
  <si>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</si>
  <si>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</si>
  <si>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</si>
  <si>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</si>
  <si>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</si>
  <si>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</si>
  <si>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</si>
  <si>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</si>
  <si>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</si>
  <si>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</si>
  <si>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</si>
  <si>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</si>
  <si>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</si>
  <si>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</si>
  <si>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</si>
  <si>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</si>
  <si>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</si>
  <si>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</si>
  <si>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</si>
  <si>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</si>
  <si>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</si>
  <si>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</si>
  <si>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</si>
  <si>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</si>
  <si>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</si>
  <si>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</si>
  <si>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</si>
  <si>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</si>
  <si>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</si>
  <si>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</si>
  <si>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</si>
  <si>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</si>
  <si>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</si>
  <si>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</si>
  <si>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</si>
  <si>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</si>
  <si>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</si>
  <si>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</si>
  <si>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</si>
  <si>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</si>
  <si>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</si>
  <si>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</si>
  <si>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</si>
  <si>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</si>
  <si>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</si>
  <si>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</si>
  <si>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</si>
  <si>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</si>
  <si>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</si>
  <si>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</si>
  <si>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</si>
  <si>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</si>
  <si>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</si>
  <si>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</si>
  <si>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</si>
  <si>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</si>
  <si>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</si>
  <si>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</si>
  <si>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</si>
  <si>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</si>
  <si>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</si>
  <si>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</si>
  <si>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</si>
  <si>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</si>
  <si>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</si>
  <si>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</si>
  <si>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</si>
  <si>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</si>
  <si>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</si>
  <si>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</si>
  <si>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</si>
  <si>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</si>
  <si>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</si>
  <si>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</si>
  <si>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</si>
  <si>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</si>
  <si>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</si>
  <si>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</si>
  <si>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</si>
  <si>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</si>
  <si>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</si>
  <si>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</si>
  <si>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</si>
  <si>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</si>
  <si>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</si>
  <si>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</si>
  <si>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</si>
  <si>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</si>
  <si>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</si>
  <si>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</si>
  <si>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</si>
  <si>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</si>
  <si>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</si>
  <si>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</si>
  <si>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</si>
  <si>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</si>
  <si>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</si>
  <si>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</si>
  <si>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</si>
  <si>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</si>
  <si>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</si>
  <si>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</si>
  <si>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</si>
  <si>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</si>
  <si>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</si>
  <si>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</si>
  <si>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</si>
  <si>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</si>
  <si>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</si>
  <si>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</si>
  <si>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</si>
  <si>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</si>
  <si>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</si>
  <si>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</si>
  <si>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</si>
  <si>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</si>
  <si>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</si>
  <si>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</si>
  <si>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</si>
  <si>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</si>
  <si>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</si>
  <si>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</si>
  <si>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</si>
  <si>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</si>
  <si>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</si>
  <si>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</si>
  <si>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</si>
  <si>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</si>
  <si>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</si>
  <si>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</si>
  <si>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</si>
  <si>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</si>
  <si>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</si>
  <si>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</si>
  <si>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</si>
  <si>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</si>
  <si>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</si>
  <si>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</si>
  <si>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</si>
  <si>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</si>
  <si>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</si>
  <si>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</si>
  <si>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</si>
  <si>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</si>
  <si>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</si>
  <si>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</si>
  <si>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</si>
  <si>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</si>
  <si>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</si>
  <si>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</si>
  <si>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</si>
  <si>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</si>
  <si>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</si>
  <si>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</si>
  <si>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</si>
  <si>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</si>
  <si>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</si>
  <si>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</si>
  <si>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</si>
  <si>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</si>
  <si>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</si>
  <si>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</si>
  <si>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</si>
  <si>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</si>
  <si>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</si>
  <si>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</si>
  <si>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</si>
  <si>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</si>
  <si>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</si>
  <si>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</si>
  <si>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</si>
  <si>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</si>
  <si>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</si>
  <si>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</si>
  <si>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</si>
  <si>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</si>
  <si>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</si>
  <si>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</si>
  <si>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</si>
  <si>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</si>
  <si>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</si>
  <si>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</si>
  <si>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</si>
  <si>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</si>
  <si>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</si>
  <si>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</si>
  <si>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</si>
  <si>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</si>
  <si>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</si>
  <si>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</si>
  <si>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</si>
  <si>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</si>
  <si>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</si>
  <si>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</si>
  <si>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</si>
  <si>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</si>
  <si>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</si>
  <si>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</si>
  <si>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</si>
  <si>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</si>
  <si>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</si>
  <si>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</si>
  <si>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</si>
  <si>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</si>
  <si>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</si>
  <si>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</si>
  <si>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</si>
  <si>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</si>
  <si>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</si>
  <si>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</si>
  <si>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</si>
  <si>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</si>
  <si>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</si>
  <si>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</si>
  <si>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</si>
  <si>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</si>
  <si>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</si>
  <si>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</si>
  <si>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</si>
  <si>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</si>
  <si>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</si>
  <si>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</si>
  <si>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</si>
  <si>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</si>
  <si>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</si>
  <si>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</si>
  <si>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</si>
  <si>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</si>
  <si>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</si>
  <si>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</si>
  <si>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</si>
  <si>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</si>
  <si>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</si>
  <si>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</si>
  <si>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</si>
  <si>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</si>
  <si>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</si>
  <si>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</si>
  <si>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</si>
  <si>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</si>
  <si>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</si>
  <si>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</si>
  <si>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</si>
  <si>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</si>
  <si>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</si>
  <si>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</si>
  <si>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</si>
  <si>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</si>
  <si>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</si>
  <si>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</si>
  <si>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</si>
  <si>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</si>
  <si>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</si>
  <si>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</si>
  <si>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</si>
  <si>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</si>
  <si>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</si>
  <si>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</si>
  <si>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</si>
  <si>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</si>
  <si>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</si>
  <si>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</si>
  <si>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</si>
  <si>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</si>
  <si>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</si>
  <si>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</si>
  <si>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</si>
  <si>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</si>
  <si>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</si>
  <si>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</si>
  <si>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</si>
  <si>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</si>
  <si>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</si>
  <si>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</si>
  <si>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</si>
  <si>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</si>
  <si>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</si>
  <si>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</si>
  <si>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</si>
  <si>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</si>
  <si>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</si>
  <si>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</si>
  <si>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</si>
  <si>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</si>
  <si>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</si>
  <si>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</si>
  <si>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</si>
  <si>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</si>
  <si>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</si>
  <si>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</si>
  <si>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</si>
  <si>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</si>
  <si>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</si>
  <si>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</si>
  <si>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</si>
  <si>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</si>
  <si>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</si>
  <si>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</si>
  <si>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</si>
  <si>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</si>
  <si>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</si>
  <si>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</si>
  <si>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</si>
  <si>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</si>
  <si>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</si>
  <si>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</si>
  <si>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</si>
  <si>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</si>
  <si>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</si>
  <si>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</si>
  <si>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</si>
  <si>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</si>
  <si>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</si>
  <si>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</si>
  <si>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</si>
  <si>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</si>
  <si>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</si>
  <si>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</si>
  <si>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</si>
  <si>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</si>
  <si>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</si>
  <si>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</si>
  <si>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</si>
  <si>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</si>
  <si>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</si>
  <si>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</si>
  <si>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</si>
  <si>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</si>
  <si>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</si>
  <si>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</si>
  <si>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</si>
  <si>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</si>
  <si>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</si>
  <si>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</si>
  <si>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</si>
  <si>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</si>
  <si>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</si>
  <si>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</si>
  <si>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</si>
  <si>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</si>
  <si>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</si>
  <si>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</si>
  <si>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</si>
  <si>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</si>
  <si>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</si>
  <si>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</si>
  <si>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</si>
  <si>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</si>
  <si>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</si>
  <si>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</si>
  <si>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</si>
  <si>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</si>
  <si>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</si>
  <si>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</si>
  <si>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</si>
  <si>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</si>
  <si>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</si>
  <si>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</si>
  <si>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</si>
  <si>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</si>
  <si>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</si>
  <si>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</si>
  <si>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</si>
  <si>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</si>
  <si>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</si>
  <si>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</si>
  <si>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</si>
  <si>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</si>
  <si>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</si>
  <si>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</si>
  <si>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</si>
  <si>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</si>
  <si>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</si>
  <si>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</si>
  <si>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</si>
  <si>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</si>
  <si>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</si>
  <si>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</si>
  <si>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</si>
  <si>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</si>
  <si>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</si>
  <si>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</si>
  <si>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</si>
  <si>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</si>
  <si>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</si>
  <si>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</si>
  <si>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</si>
  <si>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</si>
  <si>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</si>
  <si>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</si>
  <si>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</si>
  <si>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</si>
  <si>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</si>
  <si>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</si>
  <si>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</si>
  <si>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</si>
  <si>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</si>
  <si>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</si>
  <si>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</si>
  <si>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</si>
  <si>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</si>
  <si>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</si>
  <si>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</si>
  <si>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</si>
  <si>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</si>
  <si>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</si>
  <si>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</si>
  <si>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</si>
  <si>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</si>
  <si>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</si>
  <si>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</si>
  <si>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</si>
  <si>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</si>
  <si>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</si>
  <si>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</si>
  <si>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</si>
  <si>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</si>
  <si>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</si>
  <si>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</si>
  <si>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</si>
  <si>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</si>
  <si>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</si>
  <si>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</si>
  <si>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</si>
  <si>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</si>
  <si>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</si>
  <si>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</si>
  <si>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</si>
  <si>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</si>
  <si>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</si>
  <si>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</si>
  <si>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</si>
  <si>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</si>
  <si>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</si>
  <si>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</si>
  <si>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</si>
  <si>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</si>
  <si>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</si>
  <si>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</si>
  <si>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</si>
  <si>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</si>
  <si>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</si>
  <si>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</si>
  <si>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</si>
  <si>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</si>
  <si>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</si>
  <si>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</si>
  <si>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</si>
  <si>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</si>
  <si>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</si>
  <si>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</si>
  <si>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</si>
  <si>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</si>
  <si>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</si>
  <si>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</si>
  <si>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</si>
  <si>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</si>
  <si>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</si>
  <si>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</si>
  <si>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</si>
  <si>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</si>
  <si>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</si>
  <si>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</si>
  <si>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</si>
  <si>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</si>
  <si>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</si>
  <si>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</si>
  <si>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</si>
  <si>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</si>
  <si>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</si>
  <si>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</si>
  <si>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</si>
  <si>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</si>
  <si>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</si>
  <si>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</si>
  <si>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</si>
  <si>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</si>
  <si>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</si>
  <si>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</si>
  <si>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</si>
  <si>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</si>
  <si>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</si>
  <si>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</si>
  <si>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</si>
  <si>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</si>
  <si>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</si>
  <si>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</si>
  <si>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</si>
  <si>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</si>
  <si>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</si>
  <si>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</si>
  <si>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</si>
  <si>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</si>
  <si>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</si>
  <si>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</si>
  <si>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</si>
  <si>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</si>
  <si>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</si>
  <si>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</si>
  <si>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</si>
  <si>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</si>
  <si>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</si>
  <si>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</si>
  <si>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</si>
  <si>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</si>
  <si>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</si>
  <si>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</si>
  <si>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</si>
  <si>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</si>
  <si>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</si>
  <si>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</si>
  <si>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</si>
  <si>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</si>
  <si>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</si>
  <si>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</si>
  <si>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</si>
  <si>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</si>
  <si>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</si>
  <si>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</si>
  <si>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</si>
  <si>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</si>
  <si>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</si>
  <si>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</si>
  <si>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</si>
  <si>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</si>
  <si>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</si>
  <si>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</si>
  <si>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</si>
  <si>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</si>
  <si>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</si>
  <si>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</si>
  <si>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</si>
  <si>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</si>
  <si>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</si>
  <si>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</si>
  <si>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</si>
  <si>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</si>
  <si>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</si>
  <si>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</si>
  <si>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</si>
  <si>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</si>
  <si>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</si>
  <si>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</si>
  <si>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</si>
  <si>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</si>
  <si>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</si>
  <si>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</si>
  <si>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</si>
  <si>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</si>
  <si>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</si>
  <si>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</si>
  <si>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</si>
  <si>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</si>
  <si>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</si>
  <si>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</si>
  <si>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</si>
  <si>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</si>
  <si>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</si>
  <si>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</si>
  <si>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</si>
  <si>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</si>
  <si>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</si>
  <si>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</si>
  <si>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</si>
  <si>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</si>
  <si>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</si>
  <si>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</si>
  <si>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</si>
  <si>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</si>
  <si>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</si>
  <si>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</si>
  <si>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</si>
  <si>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</si>
  <si>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</si>
  <si>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</si>
  <si>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</si>
  <si>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</si>
  <si>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</si>
  <si>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</si>
  <si>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</si>
  <si>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</si>
  <si>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</si>
  <si>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</si>
  <si>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</si>
  <si>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</si>
  <si>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</si>
  <si>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</si>
  <si>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</si>
  <si>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</si>
  <si>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</si>
  <si>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</si>
  <si>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</si>
  <si>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</si>
  <si>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</si>
  <si>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</si>
  <si>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</si>
  <si>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</si>
  <si>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</si>
  <si>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</si>
  <si>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</si>
  <si>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</si>
  <si>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</si>
  <si>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</si>
  <si>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</si>
  <si>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</si>
  <si>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</si>
  <si>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</si>
  <si>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</si>
  <si>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</si>
  <si>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</si>
  <si>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</si>
  <si>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</si>
  <si>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</si>
  <si>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</si>
  <si>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</si>
  <si>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</si>
  <si>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</si>
  <si>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</si>
  <si>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</si>
  <si>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</si>
  <si>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</si>
  <si>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</si>
  <si>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</si>
  <si>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</si>
  <si>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</si>
  <si>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</si>
  <si>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</si>
  <si>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</si>
  <si>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</si>
  <si>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</si>
  <si>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</si>
  <si>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</si>
  <si>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</si>
  <si>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</si>
  <si>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</si>
  <si>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</si>
  <si>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</si>
  <si>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</si>
  <si>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</si>
  <si>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</si>
  <si>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</si>
  <si>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</si>
  <si>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</si>
  <si>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</si>
  <si>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</si>
  <si>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</si>
  <si>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</si>
  <si>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</si>
  <si>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</si>
  <si>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</si>
  <si>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</si>
  <si>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</si>
  <si>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</si>
  <si>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</si>
  <si>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</si>
  <si>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</si>
  <si>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</si>
  <si>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</si>
  <si>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</si>
  <si>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</si>
  <si>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</si>
  <si>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</si>
  <si>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</si>
  <si>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</si>
  <si>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</si>
  <si>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</si>
  <si>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</si>
  <si>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</si>
  <si>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</si>
  <si>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</si>
  <si>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</si>
  <si>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</si>
  <si>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</si>
  <si>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</si>
  <si>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</si>
  <si>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</si>
  <si>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</si>
  <si>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</si>
  <si>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</si>
  <si>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</si>
  <si>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</si>
  <si>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</si>
  <si>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</si>
  <si>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</si>
  <si>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</si>
  <si>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</si>
  <si>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</si>
  <si>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</si>
  <si>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</si>
  <si>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</si>
  <si>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</si>
  <si>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</si>
  <si>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</si>
  <si>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</si>
  <si>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</si>
  <si>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</si>
  <si>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</si>
  <si>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</si>
  <si>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</si>
  <si>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</si>
  <si>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</si>
  <si>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</si>
  <si>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</si>
  <si>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</si>
  <si>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</si>
  <si>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</si>
  <si>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</si>
  <si>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</si>
  <si>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</si>
  <si>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</si>
  <si>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</si>
  <si>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</si>
  <si>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</si>
  <si>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</si>
  <si>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</si>
  <si>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</si>
  <si>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</si>
  <si>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</si>
  <si>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</si>
  <si>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</si>
  <si>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</si>
  <si>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</si>
  <si>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</si>
  <si>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</si>
  <si>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</si>
  <si>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</si>
  <si>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</si>
  <si>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</si>
  <si>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</si>
  <si>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</si>
  <si>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</si>
  <si>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</si>
  <si>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</si>
  <si>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</si>
  <si>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</si>
  <si>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</si>
  <si>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</si>
  <si>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</si>
  <si>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</si>
  <si>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</si>
  <si>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</si>
  <si>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</si>
  <si>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</si>
  <si>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</si>
  <si>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</si>
  <si>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</si>
  <si>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</si>
  <si>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</si>
  <si>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</si>
  <si>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</si>
  <si>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</si>
  <si>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</si>
  <si>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</si>
  <si>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</si>
  <si>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</si>
  <si>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</si>
  <si>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</si>
  <si>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</si>
  <si>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</si>
  <si>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</si>
  <si>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</si>
  <si>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</si>
  <si>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</si>
  <si>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</si>
  <si>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</si>
  <si>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</si>
  <si>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</si>
  <si>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</si>
  <si>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</si>
  <si>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</si>
  <si>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</si>
  <si>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</si>
  <si>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</si>
  <si>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</si>
  <si>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</si>
  <si>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</si>
  <si>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</si>
  <si>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</si>
  <si>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</si>
  <si>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</si>
  <si>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</si>
  <si>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</si>
  <si>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</si>
  <si>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</si>
  <si>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</si>
  <si>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</si>
  <si>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</si>
  <si>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</si>
  <si>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</si>
  <si>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</si>
  <si>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</si>
  <si>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</si>
  <si>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</si>
  <si>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</si>
  <si>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</si>
  <si>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</si>
  <si>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</si>
  <si>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</si>
  <si>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</si>
  <si>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</si>
  <si>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</si>
  <si>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</si>
  <si>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</si>
  <si>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</si>
  <si>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</si>
  <si>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</si>
  <si>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</si>
  <si>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</si>
  <si>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</si>
  <si>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</si>
  <si>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</si>
  <si>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</si>
  <si>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</si>
  <si>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</si>
  <si>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</si>
  <si>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</si>
  <si>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</si>
  <si>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</si>
  <si>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</si>
  <si>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</si>
  <si>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</si>
  <si>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</si>
  <si>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</si>
  <si>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</si>
  <si>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</si>
  <si>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</si>
  <si>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</si>
  <si>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</si>
  <si>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</si>
  <si>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</si>
  <si>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</si>
  <si>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</si>
  <si>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</si>
  <si>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</si>
  <si>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</si>
  <si>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</si>
  <si>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</si>
  <si>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</si>
  <si>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</si>
  <si>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</si>
  <si>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</si>
  <si>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</si>
  <si>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</si>
  <si>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</si>
  <si>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</si>
  <si>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</si>
  <si>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</si>
  <si>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</si>
  <si>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</si>
  <si>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</si>
  <si>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</si>
  <si>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</si>
  <si>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</si>
  <si>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</si>
  <si>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</si>
  <si>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</si>
  <si>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</si>
  <si>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</si>
  <si>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</si>
  <si>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</si>
  <si>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</si>
  <si>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</si>
  <si>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</si>
  <si>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</si>
  <si>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</si>
  <si>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</si>
  <si>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</si>
  <si>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</si>
  <si>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</si>
  <si>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</si>
  <si>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</si>
  <si>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</si>
  <si>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</si>
  <si>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</si>
  <si>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</si>
  <si>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</si>
  <si>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</si>
  <si>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</si>
  <si>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</si>
  <si>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</si>
  <si>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</si>
  <si>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</si>
  <si>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</si>
  <si>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</si>
  <si>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</si>
  <si>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</si>
  <si>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</si>
  <si>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</si>
  <si>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</si>
  <si>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</si>
  <si>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</si>
  <si>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</si>
  <si>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</si>
  <si>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</si>
  <si>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</si>
  <si>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</si>
  <si>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</si>
  <si>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</si>
  <si>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</si>
  <si>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</si>
  <si>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</si>
  <si>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</si>
  <si>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</si>
  <si>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</si>
  <si>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</si>
  <si>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</si>
  <si>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</si>
  <si>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</si>
  <si>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</si>
  <si>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</si>
  <si>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</si>
  <si>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</si>
  <si>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</si>
  <si>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</si>
  <si>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</si>
  <si>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</si>
  <si>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</si>
  <si>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</si>
  <si>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</si>
  <si>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</si>
  <si>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</si>
  <si>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</si>
  <si>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</si>
  <si>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</si>
  <si>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</si>
  <si>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</si>
  <si>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</si>
  <si>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</si>
  <si>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</si>
  <si>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</si>
  <si>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</si>
  <si>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</si>
  <si>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</si>
  <si>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</si>
  <si>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</si>
  <si>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</si>
  <si>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</si>
  <si>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</si>
  <si>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</si>
  <si>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</si>
  <si>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</si>
  <si>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</si>
  <si>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</si>
  <si>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</si>
  <si>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</si>
  <si>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</si>
  <si>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</si>
  <si>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</si>
  <si>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</si>
  <si>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</si>
  <si>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</si>
  <si>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</si>
  <si>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</si>
  <si>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</si>
  <si>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</si>
  <si>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</si>
  <si>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</si>
  <si>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</si>
  <si>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</si>
  <si>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</si>
  <si>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</si>
  <si>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</si>
  <si>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</si>
  <si>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</si>
  <si>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</si>
  <si>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</si>
  <si>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</si>
  <si>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</si>
  <si>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</si>
  <si>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</si>
  <si>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</si>
  <si>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</si>
  <si>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</si>
  <si>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</si>
  <si>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</si>
  <si>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</si>
  <si>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</si>
  <si>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</si>
  <si>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</si>
  <si>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</si>
  <si>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</si>
  <si>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</si>
  <si>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</si>
  <si>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</si>
  <si>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</si>
  <si>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</si>
  <si>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</si>
  <si>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</si>
  <si>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</si>
  <si>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</si>
  <si>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</si>
  <si>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</si>
  <si>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</si>
  <si>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</si>
  <si>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</si>
  <si>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</si>
  <si>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</si>
  <si>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</si>
  <si>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</si>
  <si>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</si>
  <si>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</si>
  <si>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</si>
  <si>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</si>
  <si>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</si>
  <si>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</si>
  <si>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</si>
  <si>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</si>
  <si>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</si>
  <si>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</si>
  <si>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</si>
  <si>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</si>
  <si>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</si>
  <si>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</si>
  <si>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</si>
  <si>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</si>
  <si>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</si>
  <si>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</si>
  <si>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</si>
  <si>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</si>
  <si>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</si>
  <si>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</si>
  <si>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</si>
  <si>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</si>
  <si>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</si>
  <si>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</si>
  <si>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</si>
  <si>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</si>
  <si>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</si>
  <si>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</si>
  <si>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</si>
  <si>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</si>
  <si>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</si>
  <si>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</si>
  <si>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</si>
  <si>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</si>
  <si>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</si>
  <si>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</si>
  <si>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</si>
  <si>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</si>
  <si>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</si>
  <si>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</si>
  <si>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</si>
  <si>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</si>
  <si>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</si>
  <si>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</si>
  <si>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</si>
  <si>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</si>
  <si>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</si>
  <si>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</si>
  <si>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</si>
  <si>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</si>
  <si>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</si>
  <si>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</si>
  <si>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</si>
  <si>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</si>
  <si>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</si>
  <si>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</si>
  <si>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</si>
  <si>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</si>
  <si>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</si>
  <si>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</si>
  <si>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</si>
  <si>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</si>
  <si>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</si>
  <si>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</si>
  <si>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</si>
  <si>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</si>
  <si>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</si>
  <si>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</si>
  <si>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</si>
  <si>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</si>
  <si>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</si>
  <si>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</si>
  <si>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</si>
  <si>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</si>
  <si>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</si>
  <si>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</si>
  <si>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</si>
  <si>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</si>
  <si>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</si>
  <si>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</si>
  <si>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</si>
  <si>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</si>
  <si>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</si>
  <si>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</si>
  <si>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</si>
  <si>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</si>
  <si>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</si>
  <si>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</si>
  <si>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</si>
  <si>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</si>
  <si>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</si>
  <si>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</si>
  <si>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</si>
  <si>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</si>
  <si>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</si>
  <si>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</si>
  <si>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</si>
  <si>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</si>
  <si>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</si>
  <si>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</si>
  <si>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</si>
  <si>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</si>
  <si>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</si>
  <si>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</si>
  <si>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</si>
  <si>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</si>
  <si>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</si>
  <si>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</si>
  <si>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</si>
  <si>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</si>
  <si>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</si>
  <si>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</si>
  <si>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</si>
  <si>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</si>
  <si>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</si>
  <si>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</si>
  <si>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</si>
  <si>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</si>
  <si>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</si>
  <si>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</si>
  <si>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</si>
  <si>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</si>
  <si>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</si>
  <si>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</si>
  <si>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</si>
  <si>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</si>
  <si>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</si>
  <si>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</si>
  <si>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</si>
  <si>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</si>
  <si>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</si>
  <si>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</si>
  <si>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</si>
  <si>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</si>
  <si>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</si>
  <si>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</si>
  <si>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</si>
  <si>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</si>
  <si>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</si>
  <si>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</si>
  <si>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</si>
  <si>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</si>
  <si>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</si>
  <si>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</si>
  <si>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</si>
  <si>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</si>
  <si>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</si>
  <si>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</si>
  <si>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</si>
  <si>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</si>
  <si>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</si>
  <si>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</si>
  <si>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</si>
  <si>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</si>
  <si>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</si>
  <si>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</si>
  <si>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</si>
  <si>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</si>
  <si>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</si>
  <si>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</si>
  <si>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</si>
  <si>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</si>
  <si>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</si>
  <si>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</si>
  <si>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</si>
  <si>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</si>
  <si>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</si>
  <si>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</si>
  <si>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</si>
  <si>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</si>
  <si>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</si>
  <si>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</si>
  <si>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</si>
  <si>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</si>
  <si>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</si>
  <si>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</si>
  <si>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</si>
  <si>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</si>
  <si>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</si>
  <si>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</si>
  <si>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</si>
  <si>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</si>
  <si>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</si>
  <si>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</si>
  <si>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</si>
  <si>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</si>
  <si>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</si>
  <si>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</si>
  <si>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</si>
  <si>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</si>
  <si>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</si>
  <si>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</si>
  <si>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</si>
  <si>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</si>
  <si>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</si>
  <si>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</si>
  <si>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</si>
  <si>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</si>
  <si>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</si>
  <si>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</si>
  <si>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</si>
  <si>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</si>
  <si>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</si>
  <si>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</si>
  <si>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</si>
  <si>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</si>
  <si>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</si>
  <si>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</si>
  <si>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</si>
  <si>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</si>
  <si>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</si>
  <si>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</si>
  <si>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</si>
  <si>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</si>
  <si>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</si>
  <si>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</si>
  <si>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</si>
  <si>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</si>
  <si>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</si>
  <si>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</si>
  <si>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</si>
  <si>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</si>
  <si>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</si>
  <si>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</si>
  <si>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</si>
  <si>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</si>
  <si>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</si>
  <si>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</si>
  <si>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</si>
  <si>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</si>
  <si>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</si>
  <si>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</si>
  <si>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</si>
  <si>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</si>
  <si>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</si>
  <si>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</si>
  <si>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</si>
  <si>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</si>
  <si>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</si>
  <si>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</si>
  <si>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</si>
  <si>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</si>
  <si>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</si>
  <si>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</si>
  <si>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</si>
  <si>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</si>
  <si>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</si>
  <si>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</si>
  <si>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</si>
  <si>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</si>
  <si>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</si>
  <si>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</si>
  <si>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</si>
  <si>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</si>
  <si>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</si>
  <si>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</si>
  <si>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</si>
  <si>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</si>
  <si>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</si>
  <si>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</si>
  <si>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</si>
  <si>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</si>
  <si>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</si>
  <si>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</si>
  <si>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</si>
  <si>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</si>
  <si>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</si>
  <si>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</si>
  <si>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</si>
  <si>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</si>
  <si>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</si>
  <si>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</si>
  <si>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</si>
  <si>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</si>
  <si>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</si>
  <si>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</si>
  <si>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</si>
  <si>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</si>
  <si>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</si>
  <si>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</si>
  <si>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</si>
  <si>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</si>
  <si>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</si>
  <si>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</si>
  <si>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</si>
  <si>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</si>
  <si>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</si>
  <si>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</si>
  <si>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</si>
  <si>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</si>
  <si>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</si>
  <si>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</si>
  <si>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</si>
  <si>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</si>
  <si>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</si>
  <si>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</si>
  <si>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</si>
  <si>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</si>
  <si>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</si>
  <si>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</si>
  <si>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</si>
  <si>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</si>
  <si>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</si>
  <si>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</si>
  <si>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</si>
  <si>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</si>
  <si>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</si>
  <si>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</si>
  <si>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</si>
  <si>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</si>
  <si>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</si>
  <si>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</si>
  <si>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</si>
  <si>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</si>
  <si>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</si>
  <si>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</si>
  <si>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</si>
  <si>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</si>
  <si>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</si>
  <si>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</si>
  <si>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</si>
  <si>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</si>
  <si>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</si>
  <si>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</si>
  <si>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</si>
  <si>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</si>
  <si>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</si>
  <si>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</si>
  <si>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</si>
  <si>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</si>
  <si>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</si>
  <si>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</si>
  <si>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</si>
  <si>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</si>
  <si>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</si>
  <si>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</si>
  <si>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</si>
  <si>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</si>
  <si>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</si>
  <si>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</si>
  <si>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</si>
  <si>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</si>
  <si>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</si>
  <si>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</si>
  <si>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</si>
  <si>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</si>
  <si>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</si>
  <si>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</si>
  <si>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</si>
  <si>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</si>
  <si>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</si>
  <si>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</si>
  <si>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</si>
  <si>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</si>
  <si>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</si>
  <si>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</si>
  <si>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</si>
  <si>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</si>
  <si>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</si>
  <si>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</si>
  <si>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</si>
  <si>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</si>
  <si>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</si>
  <si>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</si>
  <si>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</si>
  <si>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</si>
  <si>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</si>
  <si>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</si>
  <si>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</si>
  <si>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</si>
  <si>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</si>
  <si>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</si>
  <si>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</si>
  <si>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</si>
  <si>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</si>
  <si>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</si>
  <si>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</si>
  <si>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</si>
  <si>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</si>
  <si>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</si>
  <si>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</si>
  <si>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</si>
  <si>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</si>
  <si>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</si>
  <si>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</si>
  <si>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</si>
  <si>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</si>
  <si>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</si>
  <si>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</si>
  <si>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</si>
  <si>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</si>
  <si>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</si>
  <si>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</si>
  <si>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</si>
  <si>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</si>
  <si>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</si>
  <si>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</si>
  <si>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</si>
  <si>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</si>
  <si>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</si>
  <si>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</si>
  <si>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</si>
  <si>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</si>
  <si>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</si>
  <si>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</si>
  <si>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</si>
  <si>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</si>
  <si>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</si>
  <si>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</si>
  <si>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</si>
  <si>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</si>
  <si>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</si>
  <si>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</si>
  <si>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</si>
  <si>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</si>
  <si>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</si>
  <si>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</si>
  <si>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</si>
  <si>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</si>
  <si>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</si>
  <si>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</si>
  <si>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</si>
  <si>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</si>
  <si>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</si>
  <si>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</si>
  <si>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</si>
  <si>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</si>
  <si>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</si>
  <si>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</si>
  <si>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</si>
  <si>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</si>
  <si>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</si>
  <si>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</si>
  <si>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</si>
  <si>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</si>
  <si>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</si>
  <si>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</si>
  <si>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</si>
  <si>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</si>
  <si>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</si>
  <si>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</si>
  <si>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</si>
  <si>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</si>
  <si>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</si>
  <si>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</si>
  <si>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</si>
  <si>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</si>
  <si>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</si>
  <si>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</si>
  <si>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</si>
  <si>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</si>
  <si>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</si>
  <si>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</si>
  <si>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</si>
  <si>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</si>
  <si>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</si>
  <si>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</si>
  <si>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</si>
  <si>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</si>
  <si>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</si>
  <si>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</si>
  <si>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</si>
  <si>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</si>
  <si>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</si>
  <si>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</si>
  <si>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</si>
  <si>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</si>
  <si>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</si>
  <si>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</si>
  <si>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</si>
  <si>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</si>
  <si>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</si>
  <si>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</si>
  <si>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</si>
  <si>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</si>
  <si>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</si>
  <si>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</si>
  <si>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</si>
  <si>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</si>
  <si>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</si>
  <si>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</si>
  <si>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</si>
  <si>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</si>
  <si>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</si>
  <si>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</si>
  <si>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</si>
  <si>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</si>
  <si>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</si>
  <si>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</si>
  <si>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</si>
  <si>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</si>
  <si>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</si>
  <si>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</si>
  <si>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</si>
  <si>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</si>
  <si>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</si>
  <si>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</si>
  <si>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</si>
  <si>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</si>
  <si>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</si>
  <si>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</si>
  <si>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</si>
  <si>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</si>
  <si>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</si>
  <si>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</si>
  <si>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</si>
  <si>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</si>
  <si>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</si>
  <si>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</si>
  <si>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</si>
  <si>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</si>
  <si>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</si>
  <si>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</si>
  <si>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</si>
  <si>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</si>
  <si>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</si>
  <si>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</si>
  <si>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</si>
  <si>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</si>
  <si>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</si>
  <si>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</si>
  <si>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</si>
  <si>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</si>
  <si>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</si>
  <si>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</si>
  <si>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</si>
  <si>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</si>
  <si>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</si>
  <si>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</si>
  <si>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</si>
  <si>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</si>
  <si>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</si>
  <si>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</si>
  <si>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</si>
  <si>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</si>
  <si>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</si>
  <si>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</si>
  <si>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</si>
  <si>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</si>
  <si>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</si>
  <si>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</si>
  <si>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</si>
  <si>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</si>
  <si>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</si>
  <si>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</si>
  <si>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</si>
  <si>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</si>
  <si>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</si>
  <si>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</si>
  <si>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</si>
  <si>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</si>
  <si>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</si>
  <si>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</si>
  <si>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</si>
  <si>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</si>
  <si>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</si>
  <si>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</si>
  <si>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</si>
  <si>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</si>
  <si>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</si>
  <si>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</si>
  <si>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</si>
  <si>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</si>
  <si>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</si>
  <si>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</si>
  <si>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</si>
  <si>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</si>
  <si>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</si>
  <si>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</si>
  <si>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</si>
  <si>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</si>
  <si>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</si>
  <si>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</si>
  <si>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</si>
  <si>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</si>
  <si>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</si>
  <si>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</si>
  <si>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</si>
  <si>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</si>
  <si>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</si>
  <si>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</si>
  <si>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</si>
  <si>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</si>
  <si>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</si>
  <si>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</si>
  <si>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</si>
  <si>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</si>
  <si>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</si>
  <si>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</si>
  <si>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</si>
  <si>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</si>
  <si>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</si>
  <si>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</si>
  <si>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</si>
  <si>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</si>
  <si>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</si>
  <si>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</si>
  <si>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</si>
  <si>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</si>
  <si>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</si>
  <si>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</si>
  <si>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</si>
  <si>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</si>
  <si>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</si>
  <si>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</si>
  <si>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</si>
  <si>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</si>
  <si>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</si>
  <si>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</si>
  <si>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</si>
  <si>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</si>
  <si>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</si>
  <si>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</si>
  <si>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</si>
  <si>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</si>
  <si>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</si>
  <si>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</si>
  <si>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</si>
  <si>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</si>
  <si>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</si>
  <si>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</si>
  <si>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</si>
  <si>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</si>
  <si>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</si>
  <si>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</si>
  <si>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</si>
  <si>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</si>
  <si>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</si>
  <si>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</si>
  <si>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</si>
  <si>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</si>
  <si>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</si>
  <si>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</si>
  <si>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</si>
  <si>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</si>
  <si>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</si>
  <si>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</si>
  <si>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</si>
  <si>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</si>
  <si>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</si>
  <si>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</si>
  <si>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</si>
  <si>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</si>
  <si>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</si>
  <si>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</si>
  <si>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</si>
  <si>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</si>
  <si>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</si>
  <si>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</si>
  <si>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</si>
  <si>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</si>
  <si>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</si>
  <si>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</si>
  <si>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</si>
  <si>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</si>
  <si>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</si>
  <si>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</si>
  <si>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</si>
  <si>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</si>
  <si>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</si>
  <si>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</si>
  <si>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</si>
  <si>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</si>
  <si>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</si>
  <si>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</si>
  <si>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</si>
  <si>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</si>
  <si>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</si>
  <si>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</si>
  <si>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</si>
  <si>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</si>
  <si>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</si>
  <si>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</si>
  <si>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</si>
  <si>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</si>
  <si>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</si>
  <si>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</si>
  <si>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</si>
  <si>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</si>
  <si>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</si>
  <si>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</si>
  <si>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</si>
  <si>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</si>
  <si>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</si>
  <si>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</si>
  <si>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</si>
  <si>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</si>
  <si>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</si>
  <si>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</si>
  <si>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</si>
  <si>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</si>
  <si>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</si>
  <si>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</si>
  <si>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</si>
  <si>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</si>
  <si>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</si>
  <si>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</si>
  <si>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</si>
  <si>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</si>
  <si>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</si>
  <si>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</si>
  <si>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</si>
  <si>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</si>
  <si>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</si>
  <si>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</si>
  <si>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</si>
  <si>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</si>
  <si>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</si>
  <si>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</si>
  <si>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</si>
  <si>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</si>
  <si>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</si>
  <si>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</si>
  <si>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</si>
  <si>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</si>
  <si>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</si>
  <si>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</si>
  <si>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</si>
  <si>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</si>
  <si>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</si>
  <si>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</si>
  <si>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</si>
  <si>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</si>
  <si>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</si>
  <si>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</si>
  <si>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</si>
  <si>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</si>
  <si>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</si>
  <si>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</si>
  <si>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</si>
  <si>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</si>
  <si>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</si>
  <si>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</si>
  <si>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</si>
  <si>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</si>
  <si>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</si>
  <si>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</si>
  <si>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</si>
  <si>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</si>
  <si>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</si>
  <si>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</si>
  <si>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</si>
  <si>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</si>
  <si>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</si>
  <si>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</si>
  <si>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</si>
  <si>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</si>
  <si>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</si>
  <si>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</si>
  <si>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</si>
  <si>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</si>
  <si>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</si>
  <si>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</si>
  <si>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</si>
  <si>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</si>
  <si>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</si>
  <si>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</si>
  <si>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</si>
  <si>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</si>
  <si>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</si>
  <si>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</si>
  <si>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</si>
  <si>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</si>
  <si>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</si>
  <si>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</si>
  <si>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</si>
  <si>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</si>
  <si>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</si>
  <si>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</si>
  <si>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</si>
  <si>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</si>
  <si>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</si>
  <si>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</si>
  <si>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</si>
  <si>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</si>
  <si>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</si>
  <si>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</si>
  <si>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</si>
  <si>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</si>
  <si>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</si>
  <si>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</si>
  <si>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</si>
  <si>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</si>
  <si>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</si>
  <si>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</si>
  <si>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</si>
  <si>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</si>
  <si>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</si>
  <si>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</si>
  <si>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</si>
  <si>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</si>
  <si>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</si>
  <si>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</si>
  <si>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</si>
  <si>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</si>
  <si>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</si>
  <si>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</si>
  <si>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</si>
  <si>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</si>
  <si>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</si>
  <si>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</si>
  <si>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</si>
  <si>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</si>
  <si>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</si>
  <si>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</si>
  <si>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</si>
  <si>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</si>
  <si>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</si>
  <si>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</si>
  <si>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</si>
  <si>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</si>
  <si>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</si>
  <si>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</si>
  <si>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</si>
  <si>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</si>
  <si>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</si>
  <si>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</si>
  <si>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</si>
  <si>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</si>
  <si>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</si>
  <si>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</si>
  <si>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</si>
  <si>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</si>
  <si>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</si>
  <si>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</si>
  <si>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</si>
  <si>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</si>
  <si>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</si>
  <si>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</si>
  <si>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</si>
  <si>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</si>
  <si>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</si>
  <si>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</si>
  <si>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</si>
  <si>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</si>
  <si>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</si>
  <si>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</si>
  <si>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</si>
  <si>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</si>
  <si>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</si>
  <si>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</si>
  <si>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</si>
  <si>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</si>
  <si>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</si>
  <si>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</si>
  <si>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</si>
  <si>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</si>
  <si>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</si>
  <si>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</si>
  <si>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</si>
  <si>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</si>
  <si>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</si>
  <si>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</si>
  <si>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</si>
  <si>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</si>
  <si>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</si>
  <si>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</si>
  <si>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</si>
  <si>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</si>
  <si>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</si>
  <si>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</si>
  <si>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</si>
  <si>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</si>
  <si>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</si>
  <si>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</si>
  <si>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</si>
  <si>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</si>
  <si>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</si>
  <si>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</si>
  <si>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</si>
  <si>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</si>
  <si>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</si>
  <si>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</si>
  <si>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</si>
  <si>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</si>
  <si>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</si>
  <si>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</si>
  <si>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</si>
  <si>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</si>
  <si>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</si>
  <si>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</si>
  <si>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</si>
  <si>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</si>
  <si>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</si>
  <si>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</si>
  <si>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</si>
  <si>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</si>
  <si>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</si>
  <si>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</si>
  <si>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</si>
  <si>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</si>
  <si>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</si>
  <si>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</si>
  <si>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</si>
  <si>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</si>
  <si>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</si>
  <si>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</si>
  <si>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</si>
  <si>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</si>
  <si>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</si>
  <si>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</si>
  <si>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</si>
  <si>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</si>
  <si>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</si>
  <si>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</si>
  <si>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</si>
  <si>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</si>
  <si>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</si>
  <si>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</si>
  <si>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</si>
  <si>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</si>
  <si>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</si>
  <si>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</si>
  <si>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</si>
  <si>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</si>
  <si>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</si>
  <si>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</si>
  <si>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</si>
  <si>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</si>
  <si>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</si>
  <si>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</si>
  <si>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</si>
  <si>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</si>
  <si>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</si>
  <si>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</si>
  <si>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</si>
  <si>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</si>
  <si>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</si>
  <si>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</si>
  <si>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</si>
  <si>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</si>
  <si>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</si>
  <si>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</si>
  <si>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</si>
  <si>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</si>
  <si>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</si>
  <si>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</si>
  <si>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</si>
  <si>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</si>
  <si>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</si>
  <si>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</si>
  <si>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</si>
  <si>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</si>
  <si>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</si>
  <si>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</si>
  <si>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</si>
  <si>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</si>
  <si>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</si>
  <si>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</si>
  <si>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</si>
  <si>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</si>
  <si>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</si>
  <si>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</si>
  <si>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</si>
  <si>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</si>
  <si>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</si>
  <si>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</si>
  <si>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</si>
  <si>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</si>
  <si>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</si>
  <si>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</si>
  <si>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</si>
  <si>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</si>
  <si>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</si>
  <si>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</si>
  <si>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</si>
  <si>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</si>
  <si>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</si>
  <si>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</si>
  <si>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</si>
  <si>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</si>
  <si>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</si>
  <si>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</si>
  <si>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</si>
  <si>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</si>
  <si>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</si>
  <si>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</si>
  <si>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</si>
  <si>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</si>
  <si>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</si>
  <si>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</si>
  <si>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</si>
  <si>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</si>
  <si>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</si>
  <si>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</si>
  <si>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</si>
  <si>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</si>
  <si>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</si>
  <si>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</si>
  <si>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</si>
  <si>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</si>
  <si>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</si>
  <si>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</si>
  <si>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</si>
  <si>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</si>
  <si>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</si>
  <si>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</si>
  <si>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</si>
  <si>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</si>
  <si>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</si>
  <si>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</si>
  <si>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</si>
  <si>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</si>
  <si>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</si>
  <si>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</si>
  <si>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</si>
  <si>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</si>
  <si>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</si>
  <si>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</si>
  <si>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</si>
  <si>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</si>
  <si>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</si>
  <si>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</si>
  <si>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</si>
  <si>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</si>
  <si>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</si>
  <si>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</si>
  <si>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</si>
  <si>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</si>
  <si>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</si>
  <si>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</si>
  <si>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</si>
  <si>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</si>
  <si>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</si>
  <si>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</si>
  <si>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</si>
  <si>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</si>
  <si>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</si>
  <si>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</si>
  <si>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</si>
  <si>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</si>
  <si>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</si>
  <si>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</si>
  <si>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</si>
  <si>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</si>
  <si>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</si>
  <si>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</si>
  <si>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</si>
  <si>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</si>
  <si>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</si>
  <si>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</si>
  <si>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</si>
  <si>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</si>
  <si>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</si>
  <si>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</si>
  <si>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</si>
  <si>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</si>
  <si>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</si>
  <si>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</si>
  <si>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</si>
  <si>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</si>
  <si>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</si>
  <si>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</si>
  <si>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</si>
  <si>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</si>
  <si>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</si>
  <si>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</si>
  <si>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</si>
  <si>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</si>
  <si>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</si>
  <si>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</si>
  <si>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</si>
  <si>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</si>
  <si>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</si>
  <si>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</si>
  <si>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</si>
  <si>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</si>
  <si>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</si>
  <si>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</si>
  <si>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</si>
  <si>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</si>
  <si>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</si>
  <si>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</si>
  <si>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</si>
  <si>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</si>
  <si>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</si>
  <si>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</si>
  <si>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</si>
  <si>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</si>
  <si>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</si>
  <si>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</si>
  <si>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</si>
  <si>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</si>
  <si>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</si>
  <si>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</si>
  <si>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</si>
  <si>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</si>
  <si>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</si>
  <si>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</si>
  <si>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</si>
  <si>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</si>
  <si>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</si>
  <si>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</si>
  <si>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</si>
  <si>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</si>
  <si>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</si>
  <si>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</si>
  <si>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</si>
  <si>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</si>
  <si>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</si>
  <si>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</si>
  <si>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</si>
  <si>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</si>
  <si>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</si>
  <si>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</si>
  <si>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</si>
  <si>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</si>
  <si>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</si>
  <si>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</si>
  <si>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</si>
  <si>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</si>
  <si>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</si>
  <si>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</si>
  <si>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</si>
  <si>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</si>
  <si>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</si>
  <si>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</si>
  <si>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</si>
  <si>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</si>
  <si>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</si>
  <si>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</si>
  <si>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</si>
  <si>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</si>
  <si>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</si>
  <si>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</si>
  <si>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</si>
  <si>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</si>
  <si>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</si>
  <si>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</si>
  <si>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</si>
  <si>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</si>
  <si>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</si>
  <si>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</si>
  <si>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</si>
  <si>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</si>
  <si>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</si>
  <si>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</si>
  <si>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</si>
  <si>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</si>
  <si>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</si>
  <si>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</si>
  <si>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</si>
  <si>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</si>
  <si>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</si>
  <si>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</si>
  <si>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</si>
  <si>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</si>
  <si>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</si>
  <si>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</si>
  <si>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</si>
  <si>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</si>
  <si>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</si>
  <si>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</si>
  <si>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</si>
  <si>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</si>
  <si>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</si>
  <si>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</si>
  <si>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</si>
  <si>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</si>
  <si>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</si>
  <si>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</si>
  <si>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</si>
  <si>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</si>
  <si>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</si>
  <si>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</si>
  <si>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</si>
  <si>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</si>
  <si>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</si>
  <si>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</si>
  <si>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</si>
  <si>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</si>
  <si>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</si>
  <si>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</si>
  <si>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</si>
  <si>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</si>
  <si>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</si>
  <si>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</si>
  <si>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</si>
  <si>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</si>
  <si>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</si>
  <si>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</si>
  <si>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</si>
  <si>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</si>
  <si>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</si>
  <si>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</si>
  <si>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</si>
  <si>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</si>
  <si>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</si>
  <si>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</si>
  <si>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</si>
  <si>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</si>
  <si>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</si>
  <si>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</si>
  <si>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</si>
  <si>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</si>
  <si>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</si>
  <si>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</si>
  <si>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</si>
  <si>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</si>
  <si>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</si>
  <si>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</si>
  <si>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</si>
  <si>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</si>
  <si>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</si>
  <si>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</si>
  <si>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</si>
  <si>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</si>
  <si>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</si>
  <si>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</si>
  <si>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</si>
  <si>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</si>
  <si>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</si>
  <si>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</si>
  <si>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</si>
  <si>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</si>
  <si>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</si>
  <si>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</si>
  <si>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</si>
  <si>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</si>
  <si>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</si>
  <si>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</si>
  <si>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</si>
  <si>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</si>
  <si>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</si>
  <si>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</si>
  <si>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</si>
  <si>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</si>
  <si>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</si>
  <si>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</si>
  <si>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</si>
  <si>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</si>
  <si>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</si>
  <si>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</si>
  <si>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</si>
  <si>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</si>
  <si>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</si>
  <si>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</si>
  <si>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</si>
  <si>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</si>
  <si>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</si>
  <si>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</si>
  <si>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</si>
  <si>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</si>
  <si>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</si>
  <si>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</si>
  <si>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</si>
  <si>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</si>
  <si>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</si>
  <si>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</si>
  <si>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</si>
  <si>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</si>
  <si>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</si>
  <si>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</si>
  <si>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</si>
  <si>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</si>
  <si>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</si>
  <si>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</si>
  <si>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</si>
  <si>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</si>
  <si>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</si>
  <si>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</si>
  <si>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</si>
  <si>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</si>
  <si>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</si>
  <si>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</si>
  <si>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</si>
  <si>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</si>
  <si>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</si>
  <si>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</si>
  <si>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</si>
  <si>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</si>
  <si>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</si>
  <si>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</si>
  <si>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</si>
  <si>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</si>
  <si>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</si>
  <si>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</si>
  <si>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</si>
  <si>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</si>
  <si>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</si>
  <si>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</si>
  <si>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</si>
  <si>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</si>
  <si>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</si>
  <si>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</si>
  <si>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</si>
  <si>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</si>
  <si>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</si>
  <si>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</si>
  <si>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</si>
  <si>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</si>
  <si>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</si>
  <si>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</si>
  <si>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</si>
  <si>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</si>
  <si>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</si>
  <si>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</si>
  <si>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</si>
  <si>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</si>
  <si>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</si>
  <si>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</si>
  <si>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</si>
  <si>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</si>
  <si>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</si>
  <si>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</si>
  <si>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</si>
  <si>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</si>
  <si>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</si>
  <si>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</si>
  <si>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</si>
  <si>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</si>
  <si>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</si>
  <si>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</si>
  <si>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</si>
  <si>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</si>
  <si>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</si>
  <si>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</si>
  <si>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</si>
  <si>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</si>
  <si>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</si>
  <si>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</si>
  <si>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</si>
  <si>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</si>
  <si>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</si>
  <si>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</si>
  <si>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</si>
  <si>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</si>
  <si>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</si>
  <si>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</si>
  <si>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</si>
  <si>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</si>
  <si>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</si>
  <si>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</si>
  <si>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</si>
  <si>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</si>
  <si>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</si>
  <si>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</si>
  <si>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</si>
  <si>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</si>
  <si>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</si>
  <si>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</si>
  <si>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</si>
  <si>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</si>
  <si>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</si>
  <si>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</si>
  <si>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</si>
  <si>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</si>
  <si>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</si>
  <si>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</si>
  <si>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</si>
  <si>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</si>
  <si>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</si>
  <si>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</si>
  <si>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</si>
  <si>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</si>
  <si>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</si>
  <si>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</si>
  <si>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</si>
  <si>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</si>
  <si>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</si>
  <si>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</si>
  <si>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</si>
  <si>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</si>
  <si>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</si>
  <si>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</si>
  <si>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</si>
  <si>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</si>
  <si>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</si>
  <si>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</si>
  <si>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</si>
  <si>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</si>
  <si>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</si>
  <si>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</si>
  <si>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</si>
  <si>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</si>
  <si>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</si>
  <si>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</si>
  <si>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</si>
  <si>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</si>
  <si>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</si>
  <si>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</si>
  <si>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</si>
  <si>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</si>
  <si>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</si>
  <si>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</si>
  <si>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</si>
  <si>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</si>
  <si>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</si>
  <si>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</si>
  <si>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</si>
  <si>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</si>
  <si>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</si>
  <si>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</si>
  <si>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</si>
  <si>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</si>
  <si>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</si>
  <si>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</si>
  <si>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</si>
  <si>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</si>
  <si>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</si>
  <si>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</si>
  <si>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</si>
  <si>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</si>
  <si>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</si>
  <si>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</si>
  <si>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</si>
  <si>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</si>
  <si>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</si>
  <si>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</si>
  <si>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</si>
  <si>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</si>
  <si>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</si>
  <si>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</si>
  <si>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</si>
  <si>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</si>
  <si>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</si>
  <si>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</si>
  <si>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</si>
  <si>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</si>
  <si>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</si>
  <si>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</si>
  <si>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</si>
  <si>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</si>
  <si>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</si>
  <si>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</si>
  <si>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</si>
  <si>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</si>
  <si>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</si>
  <si>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</si>
  <si>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</si>
  <si>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</si>
  <si>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</si>
  <si>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</si>
  <si>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</si>
  <si>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</si>
  <si>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</si>
  <si>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</si>
  <si>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</si>
  <si>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</si>
  <si>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</si>
  <si>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</si>
  <si>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</si>
  <si>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</si>
  <si>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</si>
  <si>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</si>
  <si>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</si>
  <si>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</si>
  <si>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</si>
  <si>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</si>
  <si>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</si>
  <si>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</si>
  <si>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</si>
  <si>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</si>
  <si>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</si>
  <si>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</si>
  <si>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</si>
  <si>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</si>
  <si>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</si>
  <si>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</si>
  <si>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</si>
  <si>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</si>
  <si>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</si>
  <si>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</si>
  <si>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</si>
  <si>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</si>
  <si>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</si>
  <si>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</si>
  <si>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</si>
  <si>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</si>
  <si>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</si>
  <si>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</si>
  <si>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</si>
  <si>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</si>
  <si>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</si>
  <si>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</si>
  <si>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</si>
  <si>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</si>
  <si>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</si>
  <si>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</si>
  <si>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</si>
  <si>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</si>
  <si>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</si>
  <si>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</si>
  <si>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</si>
  <si>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</si>
  <si>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</si>
  <si>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</si>
  <si>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</si>
  <si>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</si>
  <si>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</si>
  <si>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</si>
  <si>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</si>
  <si>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</si>
  <si>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</si>
  <si>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</si>
  <si>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</si>
  <si>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</si>
  <si>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</si>
  <si>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</si>
  <si>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</si>
  <si>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</si>
  <si>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</si>
  <si>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</si>
  <si>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</si>
  <si>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</si>
  <si>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</si>
  <si>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</si>
  <si>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</si>
  <si>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</si>
  <si>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</si>
  <si>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</si>
  <si>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</si>
  <si>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</si>
  <si>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</si>
  <si>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</si>
  <si>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</si>
  <si>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</si>
  <si>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</si>
  <si>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</si>
  <si>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</si>
  <si>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</si>
  <si>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</si>
  <si>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</si>
  <si>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</si>
  <si>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</si>
  <si>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</si>
  <si>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</si>
  <si>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</si>
  <si>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</si>
  <si>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</si>
  <si>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</si>
  <si>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</si>
  <si>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</si>
  <si>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</si>
  <si>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</si>
  <si>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</si>
  <si>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</si>
  <si>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</si>
  <si>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</si>
  <si>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</si>
  <si>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</si>
  <si>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</si>
  <si>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</si>
  <si>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</si>
  <si>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</si>
  <si>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</si>
  <si>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</si>
  <si>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</si>
  <si>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</si>
  <si>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</si>
  <si>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</si>
  <si>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</si>
  <si>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</si>
  <si>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</si>
  <si>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</si>
  <si>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</si>
  <si>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</si>
  <si>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</si>
  <si>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</si>
  <si>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</si>
  <si>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</si>
  <si>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</si>
  <si>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</si>
  <si>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</si>
  <si>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</si>
  <si>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</si>
  <si>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</si>
  <si>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</si>
  <si>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</si>
  <si>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</si>
  <si>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</si>
  <si>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</si>
  <si>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</si>
  <si>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</si>
  <si>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</si>
  <si>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</si>
  <si>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</si>
  <si>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</si>
  <si>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</si>
  <si>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</si>
  <si>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</si>
  <si>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</si>
  <si>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</si>
  <si>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</si>
  <si>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</si>
  <si>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</si>
  <si>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</si>
  <si>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</si>
  <si>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</si>
  <si>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</si>
  <si>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</si>
  <si>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</si>
  <si>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</si>
  <si>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</si>
  <si>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</si>
  <si>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</si>
  <si>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</si>
  <si>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</si>
  <si>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</si>
  <si>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</si>
  <si>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</si>
  <si>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</si>
  <si>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</si>
  <si>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</si>
  <si>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</si>
  <si>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</si>
  <si>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</si>
  <si>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</si>
  <si>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</si>
  <si>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</si>
  <si>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</si>
  <si>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</si>
  <si>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</si>
  <si>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</si>
  <si>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</si>
  <si>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</si>
  <si>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</si>
  <si>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</si>
  <si>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</si>
  <si>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</si>
  <si>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</si>
  <si>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</si>
  <si>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</si>
  <si>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</si>
  <si>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</si>
  <si>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</si>
  <si>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</si>
  <si>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</si>
  <si>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</si>
  <si>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</si>
  <si>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</si>
  <si>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</si>
  <si>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</si>
  <si>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</si>
  <si>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</si>
  <si>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</si>
  <si>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</si>
  <si>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</si>
  <si>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</si>
  <si>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</si>
  <si>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</si>
  <si>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</si>
  <si>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</si>
  <si>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</si>
  <si>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</si>
  <si>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</si>
  <si>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</si>
  <si>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</si>
  <si>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</si>
  <si>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</si>
  <si>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</si>
  <si>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</si>
  <si>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</si>
  <si>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</si>
  <si>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</si>
  <si>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</si>
  <si>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</si>
  <si>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</si>
  <si>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</si>
  <si>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</si>
  <si>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</si>
  <si>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</si>
  <si>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</si>
  <si>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</si>
  <si>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</si>
  <si>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</si>
  <si>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</si>
  <si>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</si>
  <si>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</si>
  <si>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</si>
  <si>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</si>
  <si>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</si>
  <si>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</si>
  <si>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</si>
  <si>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</si>
  <si>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</si>
  <si>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</si>
  <si>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</si>
  <si>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</si>
  <si>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</si>
  <si>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</si>
  <si>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</si>
  <si>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</si>
  <si>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</si>
  <si>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</si>
  <si>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</si>
  <si>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</si>
  <si>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</si>
  <si>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</si>
  <si>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</si>
  <si>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</si>
  <si>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</si>
  <si>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</si>
  <si>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</si>
  <si>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</si>
  <si>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</si>
  <si>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</si>
  <si>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</si>
  <si>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</si>
  <si>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</si>
  <si>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</si>
  <si>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</si>
  <si>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</si>
  <si>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</si>
  <si>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</si>
  <si>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</si>
  <si>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</si>
  <si>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</si>
  <si>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</si>
  <si>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</si>
  <si>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</si>
  <si>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</si>
  <si>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</si>
  <si>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</si>
  <si>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</si>
  <si>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</si>
  <si>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</si>
  <si>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</si>
  <si>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</si>
  <si>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</si>
  <si>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</si>
  <si>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</si>
  <si>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</si>
  <si>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</si>
  <si>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</si>
  <si>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</si>
  <si>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</si>
  <si>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</si>
  <si>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</si>
  <si>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</si>
  <si>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</si>
  <si>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</si>
  <si>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</si>
  <si>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</si>
  <si>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</si>
  <si>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</si>
  <si>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</si>
  <si>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</si>
  <si>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</si>
  <si>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</si>
  <si>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</si>
  <si>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</si>
  <si>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</si>
  <si>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</si>
  <si>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</si>
  <si>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</si>
  <si>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</si>
  <si>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</si>
  <si>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</si>
  <si>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</si>
  <si>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</si>
  <si>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</si>
  <si>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</si>
  <si>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</si>
  <si>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</si>
  <si>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</si>
  <si>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</si>
  <si>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</si>
  <si>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</si>
  <si>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</si>
  <si>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</si>
  <si>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</si>
  <si>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</si>
  <si>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</si>
  <si>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</si>
  <si>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</si>
  <si>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</si>
  <si>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</si>
  <si>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</si>
  <si>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</si>
  <si>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</si>
  <si>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</si>
  <si>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</si>
  <si>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</si>
  <si>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</si>
  <si>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</si>
  <si>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</si>
  <si>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</si>
  <si>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</si>
  <si>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</si>
  <si>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</si>
  <si>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</si>
  <si>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</si>
  <si>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</si>
  <si>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</si>
  <si>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</si>
  <si>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</si>
  <si>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</si>
  <si>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</si>
  <si>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</si>
  <si>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</si>
  <si>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</si>
  <si>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</si>
  <si>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</si>
  <si>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</si>
  <si>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</si>
  <si>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</si>
  <si>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</si>
  <si>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</si>
  <si>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</si>
  <si>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</si>
  <si>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</si>
  <si>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</si>
  <si>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</si>
  <si>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</si>
  <si>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</si>
  <si>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</si>
  <si>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</si>
  <si>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</si>
  <si>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</si>
  <si>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</si>
  <si>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</si>
  <si>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</si>
  <si>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</si>
  <si>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</si>
  <si>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</si>
  <si>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</si>
  <si>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</si>
  <si>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</si>
  <si>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</si>
  <si>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</si>
  <si>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</si>
  <si>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</si>
  <si>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</si>
  <si>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</si>
  <si>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</si>
  <si>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</si>
  <si>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</si>
  <si>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</si>
  <si>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</si>
  <si>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</si>
  <si>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</si>
  <si>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</si>
  <si>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</si>
  <si>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</si>
  <si>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</si>
  <si>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</si>
  <si>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</si>
  <si>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</si>
  <si>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</si>
  <si>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</si>
  <si>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</si>
  <si>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</si>
  <si>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</si>
  <si>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</si>
  <si>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</si>
  <si>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</si>
  <si>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</si>
  <si>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</si>
  <si>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</si>
  <si>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</si>
  <si>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</si>
  <si>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</si>
  <si>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</si>
  <si>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</si>
  <si>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</si>
  <si>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</si>
  <si>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</si>
  <si>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</si>
  <si>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</si>
  <si>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</si>
  <si>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</si>
  <si>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</si>
  <si>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</si>
  <si>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</si>
  <si>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</si>
  <si>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</si>
  <si>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</si>
  <si>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</si>
  <si>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</si>
  <si>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</si>
  <si>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</si>
  <si>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</si>
  <si>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</si>
  <si>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</si>
  <si>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</si>
  <si>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</si>
  <si>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</si>
  <si>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</si>
  <si>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</si>
  <si>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</si>
  <si>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</si>
  <si>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</si>
  <si>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</si>
  <si>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</si>
  <si>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</si>
  <si>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</si>
  <si>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</si>
  <si>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</si>
  <si>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</si>
  <si>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</si>
  <si>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</si>
  <si>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</si>
  <si>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</si>
  <si>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</si>
  <si>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</si>
  <si>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</si>
  <si>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</si>
  <si>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</si>
  <si>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</si>
  <si>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</si>
  <si>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</si>
  <si>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</si>
  <si>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</si>
  <si>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</si>
  <si>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</si>
  <si>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</si>
  <si>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</si>
  <si>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</si>
  <si>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</si>
  <si>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</si>
  <si>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</si>
  <si>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</si>
  <si>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</si>
  <si>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</si>
  <si>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</si>
  <si>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</si>
  <si>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</si>
  <si>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</si>
  <si>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</si>
  <si>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</si>
  <si>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</si>
  <si>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</si>
  <si>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</si>
  <si>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</si>
  <si>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</si>
  <si>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</si>
  <si>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</si>
  <si>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</si>
  <si>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</si>
  <si>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</si>
  <si>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</si>
  <si>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</si>
  <si>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</si>
  <si>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</si>
  <si>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</si>
  <si>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</si>
  <si>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</si>
  <si>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</si>
  <si>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</si>
  <si>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</si>
  <si>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</si>
  <si>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</si>
  <si>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</si>
  <si>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</si>
  <si>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</si>
  <si>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</si>
  <si>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</si>
  <si>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</si>
  <si>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</si>
  <si>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</si>
  <si>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</si>
  <si>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</si>
  <si>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</si>
  <si>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</si>
  <si>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</si>
  <si>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</si>
  <si>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</si>
  <si>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</si>
  <si>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</si>
  <si>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</si>
  <si>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</si>
  <si>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</si>
  <si>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</si>
  <si>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</si>
  <si>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</si>
  <si>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</si>
  <si>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</si>
  <si>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</si>
  <si>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</si>
  <si>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</si>
  <si>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</si>
  <si>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</si>
  <si>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</si>
  <si>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</si>
  <si>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</si>
  <si>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</si>
  <si>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</si>
  <si>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</si>
  <si>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</si>
  <si>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</si>
  <si>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</si>
  <si>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</si>
  <si>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</si>
  <si>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</si>
  <si>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</si>
  <si>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</si>
  <si>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</si>
  <si>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</si>
  <si>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</si>
  <si>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</si>
  <si>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</si>
  <si>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</si>
  <si>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</si>
  <si>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</si>
  <si>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</si>
  <si>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</si>
  <si>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</si>
  <si>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</si>
  <si>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</si>
  <si>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</si>
  <si>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</si>
  <si>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</si>
  <si>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</si>
  <si>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</si>
  <si>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</si>
  <si>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</si>
  <si>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</si>
  <si>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</si>
  <si>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</si>
  <si>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</si>
  <si>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</si>
  <si>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</si>
  <si>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</si>
  <si>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</si>
  <si>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</si>
  <si>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</si>
  <si>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</si>
  <si>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</si>
  <si>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</si>
  <si>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</si>
  <si>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</si>
  <si>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</si>
  <si>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</si>
  <si>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</si>
  <si>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</si>
  <si>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</si>
  <si>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</si>
  <si>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</si>
  <si>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</si>
  <si>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</si>
  <si>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</si>
  <si>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</si>
  <si>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</si>
  <si>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</si>
  <si>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</si>
  <si>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</si>
  <si>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</si>
  <si>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</si>
  <si>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</si>
  <si>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</si>
  <si>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</si>
  <si>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</si>
  <si>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</si>
  <si>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</si>
  <si>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</si>
  <si>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</si>
  <si>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</si>
  <si>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</si>
  <si>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</si>
  <si>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</si>
  <si>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</si>
  <si>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</si>
  <si>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</si>
  <si>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</si>
  <si>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</si>
  <si>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</si>
  <si>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</si>
  <si>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</si>
  <si>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</si>
  <si>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</si>
  <si>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</si>
  <si>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</si>
  <si>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</si>
  <si>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</si>
  <si>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</si>
  <si>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</si>
  <si>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</si>
  <si>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</si>
  <si>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</si>
  <si>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</si>
  <si>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</si>
  <si>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</si>
  <si>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</si>
  <si>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</si>
  <si>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</si>
  <si>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</si>
  <si>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</si>
  <si>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</si>
  <si>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</si>
  <si>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</si>
  <si>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</si>
  <si>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</si>
  <si>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</si>
  <si>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</si>
  <si>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</si>
  <si>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</si>
  <si>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</si>
  <si>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</si>
  <si>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</si>
  <si>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</si>
  <si>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</si>
  <si>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</si>
  <si>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</si>
  <si>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</si>
  <si>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</si>
  <si>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</si>
  <si>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</si>
  <si>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</si>
  <si>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</si>
  <si>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</si>
  <si>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</si>
  <si>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</si>
  <si>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</si>
  <si>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</si>
  <si>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</si>
  <si>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</si>
  <si>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</si>
  <si>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</si>
  <si>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</si>
  <si>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</si>
  <si>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</si>
  <si>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</si>
  <si>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</si>
  <si>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</si>
  <si>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</si>
  <si>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</si>
  <si>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</si>
  <si>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</si>
  <si>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</si>
  <si>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</si>
  <si>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</si>
  <si>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</si>
  <si>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</si>
  <si>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</si>
  <si>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</si>
  <si>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</si>
  <si>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</si>
  <si>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</si>
  <si>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</si>
  <si>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</si>
  <si>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</si>
  <si>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</si>
  <si>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</si>
  <si>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</si>
  <si>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</si>
  <si>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</si>
  <si>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</si>
  <si>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</si>
  <si>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</si>
  <si>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</si>
  <si>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</si>
  <si>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</si>
  <si>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</si>
  <si>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</si>
  <si>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</si>
  <si>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</si>
  <si>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</si>
  <si>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</si>
  <si>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</si>
  <si>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</si>
  <si>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</si>
  <si>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</si>
  <si>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</si>
  <si>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</si>
  <si>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</si>
  <si>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</si>
  <si>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</si>
  <si>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</si>
  <si>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</si>
  <si>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</si>
  <si>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</si>
  <si>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</si>
  <si>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</si>
  <si>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</si>
  <si>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</si>
  <si>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</si>
  <si>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</si>
  <si>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</si>
  <si>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</si>
  <si>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</si>
  <si>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</si>
  <si>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</si>
  <si>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</si>
  <si>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</si>
  <si>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</si>
  <si>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</si>
  <si>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</si>
  <si>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</si>
  <si>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</si>
  <si>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</si>
  <si>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</si>
  <si>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</si>
  <si>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</si>
  <si>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</si>
  <si>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</si>
  <si>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</si>
  <si>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</si>
  <si>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</si>
  <si>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</si>
  <si>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</si>
  <si>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</si>
  <si>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</si>
  <si>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</si>
  <si>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</si>
  <si>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</si>
  <si>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</si>
  <si>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</si>
  <si>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</si>
  <si>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</si>
  <si>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</si>
  <si>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</si>
  <si>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</si>
  <si>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</si>
  <si>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</si>
  <si>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</si>
  <si>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</si>
  <si>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</si>
  <si>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</si>
  <si>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</si>
  <si>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</si>
  <si>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</si>
  <si>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</si>
  <si>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</si>
  <si>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</si>
  <si>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</si>
  <si>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</si>
  <si>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</si>
  <si>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</si>
  <si>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</si>
  <si>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</si>
  <si>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</si>
  <si>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</si>
  <si>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</si>
  <si>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</si>
  <si>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</si>
  <si>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</si>
  <si>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</si>
  <si>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</si>
  <si>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</si>
  <si>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</si>
  <si>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</si>
  <si>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</si>
  <si>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</si>
  <si>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</si>
  <si>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</si>
  <si>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</si>
  <si>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</si>
  <si>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</si>
  <si>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</si>
  <si>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</si>
  <si>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</si>
  <si>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</si>
  <si>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</si>
  <si>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</si>
  <si>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</si>
  <si>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</si>
  <si>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</si>
  <si>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</si>
  <si>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</si>
  <si>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</si>
  <si>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</si>
  <si>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</si>
  <si>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</si>
  <si>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</si>
  <si>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</si>
  <si>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</si>
  <si>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</si>
  <si>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</si>
  <si>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</si>
  <si>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</si>
  <si>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</si>
  <si>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</si>
  <si>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</si>
  <si>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</si>
  <si>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</si>
  <si>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</si>
  <si>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</si>
  <si>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</si>
  <si>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</si>
  <si>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</si>
  <si>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</si>
  <si>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</si>
  <si>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</si>
  <si>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</si>
  <si>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</si>
  <si>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</si>
  <si>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</si>
  <si>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</si>
  <si>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</si>
  <si>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</si>
  <si>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</si>
  <si>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</si>
  <si>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</si>
  <si>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</si>
  <si>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</si>
  <si>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</si>
  <si>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</si>
  <si>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</si>
  <si>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</si>
  <si>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</si>
  <si>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</si>
  <si>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</si>
  <si>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</si>
  <si>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</si>
  <si>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</si>
  <si>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</si>
  <si>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</si>
  <si>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</si>
  <si>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</si>
  <si>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</si>
  <si>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</si>
  <si>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</si>
  <si>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</si>
  <si>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</si>
  <si>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</si>
  <si>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</si>
  <si>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</si>
  <si>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</si>
  <si>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</si>
  <si>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</si>
  <si>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</si>
  <si>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</si>
  <si>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</si>
  <si>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</si>
  <si>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</si>
  <si>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</si>
  <si>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</si>
  <si>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</si>
  <si>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</si>
  <si>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</si>
  <si>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</si>
  <si>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</si>
  <si>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</si>
  <si>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</si>
  <si>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</si>
  <si>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</si>
  <si>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</si>
  <si>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</si>
  <si>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</si>
  <si>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</si>
  <si>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</si>
  <si>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</si>
  <si>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</si>
  <si>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</si>
  <si>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</si>
  <si>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</si>
  <si>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</si>
  <si>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</si>
  <si>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</si>
  <si>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</si>
  <si>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</si>
  <si>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</si>
  <si>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</si>
  <si>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</si>
  <si>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</si>
  <si>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</si>
  <si>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</si>
  <si>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</si>
  <si>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</si>
  <si>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</si>
  <si>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</si>
  <si>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</si>
  <si>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</si>
  <si>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</si>
  <si>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</si>
  <si>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</si>
  <si>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</si>
  <si>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</si>
  <si>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</si>
  <si>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</si>
  <si>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</si>
  <si>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</si>
  <si>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</si>
  <si>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</si>
  <si>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</si>
  <si>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</si>
  <si>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</si>
  <si>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</si>
  <si>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</si>
  <si>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</si>
  <si>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</si>
  <si>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</si>
  <si>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</si>
  <si>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</si>
  <si>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</si>
  <si>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</si>
  <si>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</si>
  <si>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</si>
  <si>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</si>
  <si>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</si>
  <si>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</si>
  <si>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</si>
  <si>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</si>
  <si>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</si>
  <si>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</si>
  <si>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</si>
  <si>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</si>
  <si>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</si>
  <si>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</si>
  <si>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</si>
  <si>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</si>
  <si>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</si>
  <si>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</si>
  <si>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</si>
  <si>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</si>
  <si>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</si>
  <si>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</si>
  <si>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</si>
  <si>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</si>
  <si>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</si>
  <si>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</si>
  <si>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</si>
  <si>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</si>
  <si>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</si>
  <si>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</si>
  <si>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</si>
  <si>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</si>
  <si>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</si>
  <si>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</si>
  <si>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</si>
  <si>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</si>
  <si>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</si>
  <si>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</si>
  <si>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</si>
  <si>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</si>
  <si>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</si>
  <si>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</si>
  <si>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</si>
  <si>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</si>
  <si>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</si>
  <si>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</si>
  <si>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</si>
  <si>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</si>
  <si>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</si>
  <si>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</si>
  <si>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</si>
  <si>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</si>
  <si>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</si>
  <si>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</si>
  <si>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</si>
  <si>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</si>
  <si>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</si>
  <si>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</si>
  <si>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</si>
  <si>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</si>
  <si>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</si>
  <si>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</si>
  <si>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</si>
  <si>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</si>
  <si>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</si>
  <si>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</si>
  <si>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</si>
  <si>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</si>
  <si>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</si>
  <si>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</si>
  <si>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</si>
  <si>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</si>
  <si>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</si>
  <si>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</si>
  <si>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</si>
  <si>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</si>
  <si>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</si>
  <si>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</si>
  <si>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</si>
  <si>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</si>
  <si>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</si>
  <si>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</si>
  <si>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</si>
  <si>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</si>
  <si>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</si>
  <si>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</si>
  <si>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</si>
  <si>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</si>
  <si>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</si>
  <si>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</si>
  <si>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</si>
  <si>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</si>
  <si>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</si>
  <si>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</si>
  <si>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</si>
  <si>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</si>
  <si>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</si>
  <si>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</si>
  <si>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</si>
  <si>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</si>
  <si>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</si>
  <si>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</si>
  <si>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</si>
  <si>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</si>
  <si>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</si>
  <si>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</si>
  <si>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</si>
  <si>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</si>
  <si>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</si>
  <si>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</si>
  <si>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</si>
  <si>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</si>
  <si>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</si>
  <si>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</si>
  <si>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</si>
  <si>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</si>
  <si>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</si>
  <si>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</si>
  <si>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</si>
  <si>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</si>
  <si>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</si>
  <si>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</si>
  <si>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</si>
  <si>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</si>
  <si>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</si>
  <si>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</si>
  <si>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</si>
  <si>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</si>
  <si>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</si>
  <si>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</si>
  <si>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</si>
  <si>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</si>
  <si>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</si>
  <si>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</si>
  <si>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</si>
  <si>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</si>
  <si>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</si>
  <si>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</si>
  <si>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</si>
  <si>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</si>
  <si>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</si>
  <si>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</si>
  <si>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</si>
  <si>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</si>
  <si>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</si>
  <si>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</si>
  <si>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</si>
  <si>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</si>
  <si>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</si>
  <si>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</si>
  <si>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</si>
  <si>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</si>
  <si>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</si>
  <si>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</si>
  <si>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</si>
  <si>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</si>
  <si>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</si>
  <si>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</si>
  <si>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</si>
  <si>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</si>
  <si>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</si>
  <si>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</si>
  <si>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</si>
  <si>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</si>
  <si>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</si>
  <si>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</si>
  <si>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</si>
  <si>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</si>
  <si>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</si>
  <si>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</si>
  <si>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</si>
  <si>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</si>
  <si>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</si>
  <si>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</si>
  <si>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</si>
  <si>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</si>
  <si>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</si>
  <si>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</si>
  <si>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</si>
  <si>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</si>
  <si>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</si>
  <si>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</si>
  <si>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</si>
  <si>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</si>
  <si>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</si>
  <si>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</si>
  <si>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</si>
  <si>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</si>
  <si>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</si>
  <si>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</si>
  <si>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</si>
  <si>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</si>
  <si>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</si>
  <si>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</si>
  <si>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</si>
  <si>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</si>
  <si>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</si>
  <si>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</si>
  <si>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</si>
  <si>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</si>
  <si>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</si>
  <si>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</si>
  <si>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</si>
  <si>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</si>
  <si>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</si>
  <si>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</si>
  <si>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</si>
  <si>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</si>
  <si>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</si>
  <si>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</si>
  <si>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</si>
  <si>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</si>
  <si>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</si>
  <si>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</si>
  <si>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</si>
  <si>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</si>
  <si>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</si>
  <si>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</si>
  <si>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</si>
  <si>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</si>
  <si>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</si>
  <si>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</si>
  <si>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</si>
  <si>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</si>
  <si>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</si>
  <si>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</si>
  <si>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</si>
  <si>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</si>
  <si>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</si>
  <si>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</si>
  <si>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</si>
  <si>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</si>
  <si>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</si>
  <si>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</si>
  <si>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</si>
  <si>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</si>
  <si>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</si>
  <si>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</si>
  <si>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</si>
  <si>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</si>
  <si>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</si>
  <si>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</si>
  <si>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</si>
  <si>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</si>
  <si>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</si>
  <si>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</si>
  <si>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</si>
  <si>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</si>
  <si>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</si>
  <si>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</si>
  <si>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</si>
  <si>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</si>
  <si>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</si>
  <si>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</si>
  <si>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</si>
  <si>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</si>
  <si>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</si>
  <si>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</si>
  <si>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</si>
  <si>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</si>
  <si>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</si>
  <si>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</si>
  <si>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</si>
  <si>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</si>
  <si>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</si>
  <si>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</si>
  <si>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</si>
  <si>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</si>
  <si>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</si>
  <si>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</si>
  <si>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</si>
  <si>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</si>
  <si>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</si>
  <si>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</si>
  <si>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</si>
  <si>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</si>
  <si>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</si>
  <si>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</si>
  <si>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</si>
  <si>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</si>
  <si>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</si>
  <si>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</si>
  <si>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</si>
  <si>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</si>
  <si>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</si>
  <si>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</si>
  <si>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</si>
  <si>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</si>
  <si>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</si>
  <si>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</si>
  <si>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</si>
  <si>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</si>
  <si>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</si>
  <si>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</si>
  <si>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</si>
  <si>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</si>
  <si>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</si>
  <si>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</si>
  <si>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</si>
  <si>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</si>
  <si>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</si>
  <si>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</si>
  <si>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</si>
  <si>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</si>
  <si>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</si>
  <si>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</si>
  <si>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</si>
  <si>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</si>
  <si>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</si>
  <si>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</si>
  <si>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</si>
  <si>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</si>
  <si>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</si>
  <si>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</si>
  <si>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</si>
  <si>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</si>
  <si>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</si>
  <si>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</si>
  <si>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</si>
  <si>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</si>
  <si>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</si>
  <si>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</si>
  <si>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</si>
  <si>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</si>
  <si>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</si>
  <si>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</si>
  <si>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</si>
  <si>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</si>
  <si>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</si>
  <si>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</si>
  <si>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</si>
  <si>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</si>
  <si>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</si>
  <si>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</si>
  <si>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</si>
  <si>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</si>
  <si>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</si>
  <si>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</si>
  <si>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</si>
  <si>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</si>
  <si>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</si>
  <si>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</si>
  <si>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</si>
  <si>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</si>
  <si>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</si>
  <si>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</si>
  <si>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</si>
  <si>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</si>
  <si>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</si>
  <si>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</si>
  <si>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</si>
  <si>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</si>
  <si>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</si>
  <si>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</si>
  <si>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</si>
  <si>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</si>
  <si>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</si>
  <si>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</si>
  <si>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</si>
  <si>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</si>
  <si>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</si>
  <si>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</si>
  <si>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</si>
  <si>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</si>
  <si>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</si>
  <si>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</si>
  <si>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</si>
  <si>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</si>
  <si>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</si>
  <si>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</si>
  <si>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</si>
  <si>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</si>
  <si>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</si>
  <si>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</si>
  <si>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</si>
  <si>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</si>
  <si>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</si>
  <si>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</si>
  <si>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</si>
  <si>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</si>
  <si>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</si>
  <si>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</si>
  <si>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</si>
  <si>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</si>
  <si>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</si>
  <si>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</si>
  <si>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</si>
  <si>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</si>
  <si>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</si>
  <si>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</si>
  <si>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</si>
  <si>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</si>
  <si>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</si>
  <si>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</si>
  <si>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</si>
  <si>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</si>
  <si>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</si>
  <si>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</si>
  <si>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</si>
  <si>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</si>
  <si>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</si>
  <si>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</si>
  <si>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</si>
  <si>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</si>
  <si>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</si>
  <si>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</si>
  <si>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</si>
  <si>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</si>
  <si>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</si>
  <si>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</si>
  <si>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</si>
  <si>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</si>
  <si>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</si>
  <si>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</si>
  <si>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</si>
  <si>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</si>
  <si>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</si>
  <si>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</si>
  <si>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</si>
  <si>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</si>
  <si>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</si>
  <si>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</si>
  <si>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</si>
  <si>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</si>
  <si>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</si>
  <si>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</si>
  <si>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</si>
  <si>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</si>
  <si>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</si>
  <si>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</si>
  <si>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</si>
  <si>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</si>
  <si>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</si>
  <si>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</si>
  <si>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</si>
  <si>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</si>
  <si>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</si>
  <si>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</si>
  <si>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</si>
  <si>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</si>
  <si>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</si>
  <si>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</si>
  <si>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</si>
  <si>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</si>
  <si>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</si>
  <si>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</si>
  <si>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</si>
  <si>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</si>
  <si>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</si>
  <si>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</si>
  <si>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</si>
  <si>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</si>
  <si>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</si>
  <si>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</si>
  <si>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</si>
  <si>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</si>
  <si>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</si>
  <si>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</si>
  <si>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</si>
  <si>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</si>
  <si>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</si>
  <si>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</si>
  <si>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</si>
  <si>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</si>
  <si>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</si>
  <si>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</si>
  <si>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</si>
  <si>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</si>
  <si>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</si>
  <si>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</si>
  <si>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</si>
  <si>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</si>
  <si>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</si>
  <si>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</si>
  <si>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</si>
  <si>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</si>
  <si>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</si>
  <si>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</si>
  <si>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</si>
  <si>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</si>
  <si>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</si>
  <si>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</si>
  <si>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</si>
  <si>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</si>
  <si>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</si>
  <si>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</si>
  <si>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</si>
  <si>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</si>
  <si>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</si>
  <si>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</si>
  <si>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</si>
  <si>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</si>
  <si>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</si>
  <si>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</si>
  <si>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</si>
  <si>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</si>
  <si>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</si>
  <si>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</si>
  <si>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</si>
  <si>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</si>
  <si>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</si>
  <si>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</si>
  <si>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</si>
  <si>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</si>
  <si>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</si>
  <si>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</si>
  <si>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</si>
  <si>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</si>
  <si>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</si>
  <si>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</si>
  <si>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</si>
  <si>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</si>
  <si>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</si>
  <si>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</si>
  <si>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</si>
  <si>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</si>
  <si>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</si>
  <si>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</si>
  <si>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</si>
  <si>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</si>
  <si>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</si>
  <si>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</si>
  <si>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</si>
  <si>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</si>
  <si>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</si>
  <si>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</si>
  <si>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</si>
  <si>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</si>
  <si>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</si>
  <si>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</si>
  <si>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</si>
  <si>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</si>
  <si>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</si>
  <si>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</si>
  <si>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</si>
  <si>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</si>
  <si>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</si>
  <si>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</si>
  <si>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</si>
  <si>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</si>
  <si>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</si>
  <si>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</si>
  <si>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</si>
  <si>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</si>
  <si>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</si>
  <si>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</si>
  <si>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</si>
  <si>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</si>
  <si>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</si>
  <si>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</si>
  <si>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</si>
  <si>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</si>
  <si>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</si>
  <si>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</si>
  <si>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</si>
  <si>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</si>
  <si>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</si>
  <si>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</si>
  <si>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</si>
  <si>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</si>
  <si>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</si>
  <si>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</si>
  <si>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</si>
  <si>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</si>
  <si>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</si>
  <si>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</si>
  <si>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</si>
  <si>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</si>
  <si>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</si>
  <si>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</si>
  <si>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</si>
  <si>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</si>
  <si>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</si>
  <si>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</si>
  <si>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</si>
  <si>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</si>
  <si>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</si>
  <si>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</si>
  <si>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</si>
  <si>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</si>
  <si>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</si>
  <si>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</si>
  <si>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</si>
  <si>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</si>
  <si>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</si>
  <si>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</si>
  <si>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</si>
  <si>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</si>
  <si>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</si>
  <si>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</si>
  <si>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</si>
  <si>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</si>
  <si>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</si>
  <si>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</si>
  <si>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</si>
  <si>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</si>
  <si>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</si>
  <si>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</si>
  <si>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</si>
  <si>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</si>
  <si>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</si>
  <si>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</si>
  <si>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</si>
  <si>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</si>
  <si>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</si>
  <si>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</si>
  <si>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</si>
  <si>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</si>
  <si>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</si>
  <si>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</si>
  <si>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</si>
  <si>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</si>
  <si>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</si>
  <si>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</si>
  <si>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</si>
  <si>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</si>
  <si>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</si>
  <si>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</si>
  <si>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</si>
  <si>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</si>
  <si>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</si>
  <si>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</si>
  <si>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</si>
  <si>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</si>
  <si>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</si>
  <si>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</si>
  <si>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</si>
  <si>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</si>
  <si>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</si>
  <si>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</si>
  <si>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</si>
  <si>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</si>
  <si>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</si>
  <si>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</si>
  <si>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</si>
  <si>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</si>
  <si>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</si>
  <si>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</si>
  <si>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</si>
  <si>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</si>
  <si>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</si>
  <si>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</si>
  <si>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</si>
  <si>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</si>
  <si>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</si>
  <si>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</si>
  <si>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</si>
  <si>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</si>
  <si>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</si>
  <si>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</si>
  <si>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</si>
  <si>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</si>
  <si>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</si>
  <si>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</si>
  <si>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</si>
  <si>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</si>
  <si>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</si>
  <si>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</si>
  <si>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</si>
  <si>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</si>
  <si>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</si>
  <si>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</si>
  <si>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</si>
  <si>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</si>
  <si>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</si>
  <si>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</si>
  <si>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</si>
  <si>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</si>
  <si>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</si>
  <si>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</si>
  <si>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</si>
  <si>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</si>
  <si>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</si>
  <si>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</si>
  <si>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</si>
  <si>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</si>
  <si>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</si>
  <si>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</si>
  <si>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</si>
  <si>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</si>
  <si>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</si>
  <si>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</si>
  <si>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</si>
  <si>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</si>
  <si>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</si>
  <si>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</si>
  <si>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</si>
  <si>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</si>
  <si>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</si>
  <si>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</si>
  <si>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</si>
  <si>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</si>
  <si>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</si>
  <si>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</si>
  <si>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</si>
  <si>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</si>
  <si>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</si>
  <si>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</si>
  <si>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</si>
  <si>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</si>
  <si>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</si>
  <si>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</si>
  <si>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</si>
  <si>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</si>
  <si>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</si>
  <si>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</si>
  <si>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</si>
  <si>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</si>
  <si>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</si>
  <si>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</si>
  <si>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</si>
  <si>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</si>
  <si>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</si>
  <si>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</si>
  <si>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</si>
  <si>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</si>
  <si>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</si>
  <si>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</si>
  <si>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</si>
  <si>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</si>
  <si>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</si>
  <si>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</si>
  <si>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</si>
  <si>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</si>
  <si>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</si>
  <si>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</si>
  <si>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</si>
  <si>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</si>
  <si>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</si>
  <si>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</si>
  <si>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</si>
  <si>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</si>
  <si>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</si>
  <si>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</si>
  <si>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</si>
  <si>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</si>
  <si>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</si>
  <si>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</si>
  <si>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</si>
  <si>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</si>
  <si>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</si>
  <si>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</si>
  <si>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</si>
  <si>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</si>
  <si>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</si>
  <si>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</si>
  <si>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</si>
  <si>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</si>
  <si>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</si>
  <si>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</si>
  <si>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</si>
  <si>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</si>
  <si>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</si>
  <si>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</si>
  <si>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</si>
  <si>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</si>
  <si>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</si>
  <si>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</si>
  <si>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</si>
  <si>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</si>
  <si>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</si>
  <si>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</si>
  <si>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</si>
  <si>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</si>
  <si>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</si>
  <si>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</si>
  <si>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</si>
  <si>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</si>
  <si>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</si>
  <si>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</si>
  <si>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</si>
  <si>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</si>
  <si>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</si>
  <si>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</si>
  <si>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</si>
  <si>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</si>
  <si>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</si>
  <si>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</si>
  <si>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</si>
  <si>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</si>
  <si>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</si>
  <si>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</si>
  <si>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</si>
  <si>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</si>
  <si>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</si>
  <si>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</si>
  <si>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</si>
  <si>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</si>
  <si>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</si>
  <si>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</si>
  <si>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</si>
  <si>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</si>
  <si>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</si>
  <si>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</si>
  <si>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</si>
  <si>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</si>
  <si>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</si>
  <si>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</si>
  <si>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</si>
  <si>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</si>
  <si>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</si>
  <si>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</si>
  <si>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</si>
  <si>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</si>
  <si>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</si>
  <si>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</si>
  <si>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</si>
  <si>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</si>
  <si>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</si>
  <si>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</si>
  <si>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</si>
  <si>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</si>
  <si>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</si>
  <si>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</si>
  <si>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</si>
  <si>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</si>
  <si>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</si>
  <si>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</si>
  <si>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</si>
  <si>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</si>
  <si>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</si>
  <si>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</si>
  <si>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</si>
  <si>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</si>
  <si>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</si>
  <si>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</si>
  <si>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</si>
  <si>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</si>
  <si>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</si>
  <si>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</si>
  <si>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</si>
  <si>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</si>
  <si>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</si>
  <si>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</si>
  <si>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</si>
  <si>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</si>
  <si>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</si>
  <si>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</si>
  <si>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</si>
  <si>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</si>
  <si>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</si>
  <si>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</si>
  <si>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</si>
  <si>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</si>
  <si>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</si>
  <si>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</si>
  <si>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</si>
  <si>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</si>
  <si>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</si>
  <si>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</si>
  <si>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</si>
  <si>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</si>
  <si>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</si>
  <si>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</si>
  <si>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</si>
  <si>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</si>
  <si>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</si>
  <si>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</si>
  <si>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</si>
  <si>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</si>
  <si>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</si>
  <si>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</si>
  <si>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</si>
  <si>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</si>
  <si>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</si>
  <si>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</si>
  <si>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</si>
  <si>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</si>
  <si>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</si>
  <si>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</si>
  <si>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</si>
  <si>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</si>
  <si>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</si>
  <si>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</si>
  <si>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</si>
  <si>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</si>
  <si>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</si>
  <si>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</si>
  <si>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</si>
  <si>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</si>
  <si>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</si>
  <si>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</si>
  <si>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</si>
  <si>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</si>
  <si>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</si>
  <si>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</si>
  <si>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</si>
  <si>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</si>
  <si>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</si>
  <si>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</si>
  <si>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</si>
  <si>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</si>
  <si>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</si>
  <si>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</si>
  <si>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</si>
  <si>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</si>
  <si>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</si>
  <si>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</si>
  <si>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</si>
  <si>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</si>
  <si>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</si>
  <si>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</si>
  <si>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</si>
  <si>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</si>
  <si>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</si>
  <si>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</si>
  <si>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</si>
  <si>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</si>
  <si>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</si>
  <si>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</si>
  <si>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</si>
  <si>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</si>
  <si>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</si>
  <si>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</si>
  <si>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</si>
  <si>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</si>
  <si>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</si>
  <si>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</si>
  <si>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</si>
  <si>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</si>
  <si>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</si>
  <si>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</si>
  <si>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</si>
  <si>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</si>
  <si>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</si>
  <si>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</si>
  <si>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</si>
  <si>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</si>
  <si>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</si>
  <si>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</si>
  <si>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</si>
  <si>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</si>
  <si>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</si>
  <si>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</si>
  <si>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</si>
  <si>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</si>
  <si>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</si>
  <si>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</si>
  <si>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</si>
  <si>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</si>
  <si>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</si>
  <si>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</si>
  <si>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</si>
  <si>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</si>
  <si>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</si>
  <si>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</si>
  <si>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</si>
  <si>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</si>
  <si>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</si>
  <si>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</si>
  <si>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</si>
  <si>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</si>
  <si>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</si>
  <si>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</si>
  <si>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</si>
  <si>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</si>
  <si>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</si>
  <si>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</si>
  <si>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</si>
  <si>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</si>
  <si>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</si>
  <si>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</si>
  <si>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</si>
  <si>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</si>
  <si>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</si>
  <si>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</si>
  <si>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</si>
  <si>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</si>
  <si>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</si>
  <si>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</si>
  <si>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</si>
  <si>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</si>
  <si>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</si>
  <si>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</si>
  <si>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</si>
  <si>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</si>
  <si>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</si>
  <si>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</si>
  <si>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</si>
  <si>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</si>
  <si>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</si>
  <si>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</si>
  <si>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</si>
  <si>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</si>
  <si>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</si>
  <si>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</si>
  <si>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</si>
  <si>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</si>
  <si>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</si>
  <si>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</si>
  <si>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</si>
  <si>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</si>
  <si>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</si>
  <si>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</si>
  <si>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</si>
  <si>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</si>
  <si>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</si>
  <si>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</si>
  <si>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</si>
  <si>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</si>
  <si>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</si>
  <si>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</si>
  <si>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</si>
  <si>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</si>
  <si>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</si>
  <si>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</si>
  <si>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</si>
  <si>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</si>
  <si>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</si>
  <si>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</si>
  <si>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</si>
  <si>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</si>
  <si>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</si>
  <si>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</si>
  <si>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</si>
  <si>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</si>
  <si>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</si>
  <si>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</si>
  <si>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</si>
  <si>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</si>
  <si>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</si>
  <si>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</si>
  <si>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</si>
  <si>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</si>
  <si>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</si>
  <si>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</si>
  <si>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</si>
  <si>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</si>
  <si>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</si>
  <si>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</si>
  <si>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</si>
  <si>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</si>
  <si>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</si>
  <si>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</si>
  <si>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</si>
  <si>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</si>
  <si>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</si>
  <si>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</si>
  <si>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</si>
  <si>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</si>
  <si>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</si>
  <si>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</si>
  <si>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</si>
  <si>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</si>
  <si>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</si>
  <si>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</si>
  <si>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</si>
  <si>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</si>
  <si>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</si>
  <si>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</si>
  <si>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</si>
  <si>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</si>
  <si>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</si>
  <si>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</si>
  <si>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</si>
  <si>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</si>
  <si>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</si>
  <si>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</si>
  <si>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</si>
  <si>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</si>
  <si>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</si>
  <si>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</si>
  <si>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</si>
  <si>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</si>
  <si>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</si>
  <si>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</si>
  <si>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</si>
  <si>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</si>
  <si>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</si>
  <si>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</si>
  <si>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</si>
  <si>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</si>
  <si>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</si>
  <si>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</si>
  <si>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</si>
  <si>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</si>
  <si>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</si>
  <si>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</si>
  <si>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</si>
  <si>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</si>
  <si>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</si>
  <si>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</si>
  <si>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</si>
  <si>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</si>
  <si>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</si>
  <si>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</si>
  <si>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</si>
  <si>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</si>
  <si>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</si>
  <si>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</si>
  <si>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</si>
  <si>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</si>
  <si>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</si>
  <si>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</si>
  <si>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</si>
  <si>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</si>
  <si>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</si>
  <si>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</si>
  <si>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</si>
  <si>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</si>
  <si>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</si>
  <si>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</si>
  <si>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</si>
  <si>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</si>
  <si>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</si>
  <si>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</si>
  <si>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</si>
  <si>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</si>
  <si>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</si>
  <si>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</si>
  <si>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</si>
  <si>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</si>
  <si>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</si>
  <si>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</si>
  <si>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</si>
  <si>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</si>
  <si>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</si>
  <si>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</si>
  <si>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</si>
  <si>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</si>
  <si>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</si>
  <si>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</si>
  <si>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</si>
  <si>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</si>
  <si>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</si>
  <si>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</si>
  <si>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</si>
  <si>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</si>
  <si>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</si>
  <si>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</si>
  <si>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</si>
  <si>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</si>
  <si>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</si>
  <si>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</si>
  <si>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</si>
  <si>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</si>
  <si>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</si>
  <si>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</si>
  <si>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</si>
  <si>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</si>
  <si>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</si>
  <si>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</si>
  <si>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</si>
  <si>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</si>
  <si>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</si>
  <si>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</si>
  <si>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</si>
  <si>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</si>
  <si>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</si>
  <si>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</si>
  <si>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</si>
  <si>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</si>
  <si>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</si>
  <si>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</si>
  <si>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</si>
  <si>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</si>
  <si>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</si>
  <si>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</si>
  <si>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</si>
  <si>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</si>
  <si>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</si>
  <si>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</si>
  <si>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</si>
  <si>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</si>
  <si>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</si>
  <si>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</si>
  <si>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</si>
  <si>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</si>
  <si>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</si>
  <si>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</si>
  <si>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</si>
  <si>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</si>
  <si>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</si>
  <si>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</si>
  <si>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</si>
  <si>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</si>
  <si>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</si>
  <si>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</si>
  <si>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</si>
  <si>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</si>
  <si>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</si>
  <si>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</si>
  <si>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</si>
  <si>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</si>
  <si>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</si>
  <si>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</si>
  <si>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</si>
  <si>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</si>
  <si>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</si>
  <si>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</si>
  <si>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</si>
  <si>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</si>
  <si>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</si>
  <si>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</si>
  <si>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</si>
  <si>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</si>
  <si>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</si>
  <si>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</si>
  <si>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</si>
  <si>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</si>
  <si>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</si>
  <si>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</si>
  <si>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</si>
  <si>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</si>
  <si>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</si>
  <si>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</si>
  <si>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</si>
  <si>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</si>
  <si>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</si>
  <si>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</si>
  <si>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</si>
  <si>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</si>
  <si>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</si>
  <si>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</si>
  <si>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</si>
  <si>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</si>
  <si>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</si>
  <si>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</si>
  <si>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</si>
  <si>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</si>
  <si>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</si>
  <si>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</si>
  <si>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</si>
  <si>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</si>
  <si>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</si>
  <si>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</si>
  <si>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</si>
  <si>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</si>
  <si>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</si>
  <si>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</si>
  <si>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</si>
  <si>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</si>
  <si>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</si>
  <si>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</si>
  <si>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</si>
  <si>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</si>
  <si>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</si>
  <si>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</si>
  <si>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</si>
  <si>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</si>
  <si>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</si>
  <si>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</si>
  <si>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</si>
  <si>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</si>
  <si>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</si>
  <si>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</si>
  <si>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</si>
  <si>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</si>
  <si>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</si>
  <si>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</si>
  <si>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</si>
  <si>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</si>
  <si>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</si>
  <si>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</si>
  <si>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</si>
  <si>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</si>
  <si>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</si>
  <si>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</si>
  <si>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</si>
  <si>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</si>
  <si>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</si>
  <si>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</si>
  <si>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</si>
  <si>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</si>
  <si>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</si>
  <si>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</si>
  <si>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</si>
  <si>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</si>
  <si>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</si>
  <si>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</si>
  <si>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</si>
  <si>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</si>
  <si>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</si>
  <si>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</si>
  <si>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</si>
  <si>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</si>
  <si>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</si>
  <si>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</si>
  <si>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</si>
  <si>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</si>
  <si>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</si>
  <si>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</si>
  <si>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</si>
  <si>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</si>
  <si>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</si>
  <si>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</si>
  <si>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</si>
  <si>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</si>
  <si>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</si>
  <si>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</si>
  <si>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</si>
  <si>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</si>
  <si>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</si>
  <si>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</si>
  <si>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</si>
  <si>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</si>
  <si>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</si>
  <si>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</si>
  <si>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</si>
  <si>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</si>
  <si>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</si>
  <si>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</si>
  <si>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</si>
  <si>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</si>
  <si>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</si>
  <si>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</si>
  <si>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</si>
  <si>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</si>
  <si>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</si>
  <si>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</si>
  <si>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</si>
  <si>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</si>
  <si>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</si>
  <si>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</si>
  <si>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</si>
  <si>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</si>
  <si>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</si>
  <si>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</si>
  <si>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</si>
  <si>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</si>
  <si>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</si>
  <si>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</si>
  <si>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</si>
  <si>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</si>
  <si>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</si>
  <si>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</si>
  <si>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</si>
  <si>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</si>
  <si>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</si>
  <si>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</si>
  <si>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</si>
  <si>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</si>
  <si>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</si>
  <si>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</si>
  <si>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</si>
  <si>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</si>
  <si>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</si>
  <si>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</si>
  <si>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</si>
  <si>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</si>
  <si>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</si>
  <si>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</si>
  <si>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</si>
  <si>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</si>
  <si>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</si>
  <si>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</si>
  <si>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</si>
  <si>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</si>
  <si>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</si>
  <si>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</si>
  <si>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</si>
  <si>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</si>
  <si>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</si>
  <si>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</si>
  <si>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</si>
  <si>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</si>
  <si>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</si>
  <si>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</si>
  <si>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</si>
  <si>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</si>
  <si>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</si>
  <si>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</si>
  <si>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</si>
  <si>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</si>
  <si>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</si>
  <si>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</si>
  <si>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</si>
  <si>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</si>
  <si>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</si>
  <si>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</si>
  <si>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</si>
  <si>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</si>
  <si>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</si>
  <si>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</si>
  <si>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</si>
  <si>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</si>
  <si>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</si>
  <si>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</si>
  <si>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</si>
  <si>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</si>
  <si>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</si>
  <si>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</si>
  <si>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</si>
  <si>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</si>
  <si>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</si>
  <si>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</si>
  <si>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</si>
  <si>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</si>
  <si>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</si>
  <si>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</si>
  <si>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</si>
  <si>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</si>
  <si>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</si>
  <si>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</si>
  <si>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</si>
  <si>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</si>
  <si>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</si>
  <si>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</si>
  <si>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</si>
  <si>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</si>
  <si>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</si>
  <si>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</si>
  <si>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</si>
  <si>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</si>
  <si>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</si>
  <si>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</si>
  <si>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</si>
  <si>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</si>
  <si>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</si>
  <si>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</si>
  <si>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</si>
  <si>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</si>
  <si>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</si>
  <si>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</si>
  <si>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</si>
  <si>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</si>
  <si>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</si>
  <si>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</si>
  <si>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</si>
  <si>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</si>
  <si>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</si>
  <si>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</si>
  <si>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</si>
  <si>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</si>
  <si>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</si>
  <si>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</si>
  <si>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</si>
  <si>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</si>
  <si>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</si>
  <si>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</si>
  <si>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</si>
  <si>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</si>
  <si>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</si>
  <si>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</si>
  <si>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</si>
  <si>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</si>
  <si>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</si>
  <si>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</si>
  <si>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</si>
  <si>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</si>
  <si>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</si>
  <si>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</si>
  <si>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</si>
  <si>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</si>
  <si>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</si>
  <si>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</si>
  <si>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</si>
  <si>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</si>
  <si>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</si>
  <si>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</si>
  <si>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</si>
  <si>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</si>
  <si>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</si>
  <si>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</si>
  <si>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</si>
  <si>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</si>
  <si>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</si>
  <si>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</si>
  <si>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</si>
  <si>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</si>
  <si>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</si>
  <si>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</si>
  <si>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</si>
  <si>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</si>
  <si>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</si>
  <si>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</si>
  <si>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</si>
  <si>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</si>
  <si>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</si>
  <si>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</si>
  <si>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</si>
  <si>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</si>
  <si>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</si>
  <si>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</si>
  <si>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</si>
  <si>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</si>
  <si>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</si>
  <si>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</si>
  <si>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</si>
  <si>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</si>
  <si>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</si>
  <si>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</si>
  <si>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</si>
  <si>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</si>
  <si>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</si>
  <si>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</si>
  <si>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</si>
  <si>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</si>
  <si>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</si>
  <si>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</si>
  <si>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</si>
  <si>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</si>
  <si>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</si>
  <si>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</si>
  <si>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</si>
  <si>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</si>
  <si>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</si>
  <si>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</si>
  <si>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</si>
  <si>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</si>
  <si>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</si>
  <si>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</si>
  <si>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</si>
  <si>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</si>
  <si>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</si>
  <si>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</si>
  <si>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</si>
  <si>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</si>
  <si>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</si>
  <si>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</si>
  <si>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</si>
  <si>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</si>
  <si>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</si>
  <si>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</si>
  <si>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</si>
  <si>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</si>
  <si>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</si>
  <si>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</si>
  <si>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</si>
  <si>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</si>
  <si>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</si>
  <si>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</si>
  <si>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</si>
  <si>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</si>
  <si>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</si>
  <si>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</si>
  <si>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</si>
  <si>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</si>
  <si>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</si>
  <si>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</si>
  <si>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</si>
  <si>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</si>
  <si>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</si>
  <si>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</si>
  <si>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</si>
  <si>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</si>
  <si>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</si>
  <si>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</si>
  <si>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</si>
  <si>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</si>
  <si>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</si>
  <si>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</si>
  <si>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</si>
  <si>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</si>
  <si>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</si>
  <si>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</si>
  <si>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</si>
  <si>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</si>
  <si>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</si>
  <si>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</si>
  <si>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</si>
  <si>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</si>
  <si>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</si>
  <si>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</si>
  <si>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</si>
  <si>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</si>
  <si>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</si>
  <si>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</si>
  <si>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</si>
  <si>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</si>
  <si>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</si>
  <si>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</si>
  <si>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</si>
  <si>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</si>
  <si>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</si>
  <si>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</si>
  <si>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</si>
  <si>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</si>
  <si>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</si>
  <si>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</si>
  <si>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</si>
  <si>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</si>
  <si>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</si>
  <si>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</si>
  <si>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</si>
  <si>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</si>
  <si>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</si>
  <si>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</si>
  <si>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</si>
  <si>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</si>
  <si>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</si>
  <si>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</si>
  <si>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</si>
  <si>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</si>
  <si>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</si>
  <si>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</si>
  <si>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</si>
  <si>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</si>
  <si>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</si>
  <si>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</si>
  <si>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</si>
  <si>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</si>
  <si>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</si>
  <si>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</si>
  <si>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</si>
  <si>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</si>
  <si>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</si>
  <si>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</si>
  <si>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</si>
  <si>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</si>
  <si>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</si>
  <si>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</si>
  <si>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</si>
  <si>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</si>
  <si>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</si>
  <si>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</si>
  <si>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</si>
  <si>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</si>
  <si>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</si>
  <si>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</si>
  <si>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</si>
  <si>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</si>
  <si>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</si>
  <si>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</si>
  <si>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</si>
  <si>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</si>
  <si>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</si>
  <si>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</si>
  <si>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</si>
  <si>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</si>
  <si>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</si>
  <si>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</si>
  <si>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</si>
  <si>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</si>
  <si>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</si>
  <si>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</si>
  <si>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</si>
  <si>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</si>
  <si>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</si>
  <si>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</si>
  <si>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</si>
  <si>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</si>
  <si>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</si>
  <si>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</si>
  <si>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</si>
  <si>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</si>
  <si>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</si>
  <si>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</si>
  <si>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</si>
  <si>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</si>
  <si>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</si>
  <si>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</si>
  <si>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</si>
  <si>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</si>
  <si>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</si>
  <si>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</si>
  <si>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</si>
  <si>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</si>
  <si>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</si>
  <si>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</si>
  <si>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</si>
  <si>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</si>
  <si>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</si>
  <si>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</si>
  <si>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</si>
  <si>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</si>
  <si>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</si>
  <si>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</si>
  <si>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</si>
  <si>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</si>
  <si>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</si>
  <si>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</si>
  <si>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</si>
  <si>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</si>
  <si>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</si>
  <si>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</si>
  <si>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</si>
  <si>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</si>
  <si>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</si>
  <si>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</si>
  <si>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</si>
  <si>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</si>
  <si>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</si>
  <si>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</si>
  <si>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</si>
  <si>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</si>
  <si>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</si>
  <si>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</si>
  <si>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</si>
  <si>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</si>
  <si>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</si>
  <si>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</si>
  <si>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</si>
  <si>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</si>
  <si>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</si>
  <si>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</si>
  <si>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</si>
  <si>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</si>
  <si>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</si>
  <si>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</si>
  <si>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</si>
  <si>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</si>
  <si>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</si>
  <si>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</si>
  <si>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</si>
  <si>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</si>
  <si>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</si>
  <si>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</si>
  <si>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</si>
  <si>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</si>
  <si>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</si>
  <si>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</si>
  <si>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</si>
  <si>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</si>
  <si>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</si>
  <si>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</si>
  <si>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</si>
  <si>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</si>
  <si>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</si>
  <si>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</si>
  <si>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</si>
  <si>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</si>
  <si>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</si>
  <si>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</si>
  <si>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</si>
  <si>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</si>
  <si>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</si>
  <si>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</si>
  <si>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</si>
  <si>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</si>
  <si>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</si>
  <si>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</si>
  <si>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</si>
  <si>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</si>
  <si>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</si>
  <si>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</si>
  <si>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</si>
  <si>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</si>
  <si>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</si>
  <si>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</si>
  <si>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</si>
  <si>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</si>
  <si>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</si>
  <si>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</si>
  <si>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</si>
  <si>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</si>
  <si>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</si>
  <si>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</si>
  <si>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</si>
  <si>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</si>
  <si>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</si>
  <si>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</si>
  <si>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</si>
  <si>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</si>
  <si>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</si>
  <si>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</si>
  <si>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</si>
  <si>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</si>
  <si>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</si>
  <si>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</si>
  <si>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</si>
  <si>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</si>
  <si>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</si>
  <si>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</si>
  <si>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</si>
  <si>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</si>
  <si>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</si>
  <si>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</si>
  <si>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</si>
  <si>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</si>
  <si>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</si>
  <si>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</si>
  <si>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</si>
  <si>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</si>
  <si>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</si>
  <si>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</si>
  <si>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</si>
  <si>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</si>
  <si>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</si>
  <si>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</si>
  <si>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</si>
  <si>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</si>
  <si>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</si>
  <si>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</si>
  <si>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</si>
  <si>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</si>
  <si>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</si>
  <si>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</si>
  <si>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</si>
  <si>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</si>
  <si>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</si>
  <si>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</si>
  <si>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</si>
  <si>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</si>
  <si>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</si>
  <si>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</si>
  <si>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</si>
  <si>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</si>
  <si>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</si>
  <si>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</si>
  <si>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</si>
  <si>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</si>
  <si>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</si>
  <si>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</si>
  <si>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</si>
  <si>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</si>
  <si>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</si>
  <si>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</si>
  <si>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</si>
  <si>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</si>
  <si>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</si>
  <si>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</si>
  <si>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</si>
  <si>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</si>
  <si>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</si>
  <si>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</si>
  <si>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</si>
  <si>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</si>
  <si>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</si>
  <si>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</si>
  <si>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</si>
  <si>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</si>
  <si>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</si>
  <si>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</si>
  <si>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</si>
  <si>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</si>
  <si>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</si>
  <si>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</si>
  <si>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</si>
  <si>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</si>
  <si>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</si>
  <si>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</si>
  <si>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</si>
  <si>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</si>
  <si>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</si>
  <si>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</si>
  <si>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</si>
  <si>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</si>
  <si>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</si>
  <si>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</si>
  <si>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</si>
  <si>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</si>
  <si>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</si>
  <si>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</si>
  <si>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</si>
  <si>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</si>
  <si>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</si>
  <si>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</si>
  <si>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</si>
  <si>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</si>
  <si>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</si>
  <si>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</si>
  <si>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</si>
  <si>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</si>
  <si>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</si>
  <si>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</si>
  <si>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</si>
  <si>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</si>
  <si>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</si>
  <si>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</si>
  <si>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</si>
  <si>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</si>
  <si>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</si>
  <si>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</si>
  <si>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</si>
  <si>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</si>
  <si>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</si>
  <si>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</si>
  <si>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</si>
  <si>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</si>
  <si>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</si>
  <si>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</si>
  <si>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</si>
  <si>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</si>
  <si>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</si>
  <si>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</si>
  <si>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</si>
  <si>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</si>
  <si>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</si>
  <si>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</si>
  <si>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</si>
  <si>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</si>
  <si>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</si>
  <si>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</si>
  <si>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</si>
  <si>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</si>
  <si>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</si>
  <si>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</si>
  <si>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</si>
  <si>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</si>
  <si>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</si>
  <si>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</si>
  <si>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</si>
  <si>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</si>
  <si>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</si>
  <si>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</si>
  <si>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</si>
  <si>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</si>
  <si>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</si>
  <si>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</si>
  <si>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</si>
  <si>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</si>
  <si>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</si>
  <si>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</si>
  <si>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</si>
  <si>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</si>
  <si>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</si>
  <si>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</si>
  <si>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</si>
  <si>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</si>
  <si>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</si>
  <si>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</si>
  <si>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</si>
  <si>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</si>
  <si>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</si>
  <si>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</si>
  <si>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</si>
  <si>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</si>
  <si>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</si>
  <si>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</si>
  <si>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</si>
  <si>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</si>
  <si>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</si>
  <si>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</si>
  <si>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</si>
  <si>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</si>
  <si>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</si>
  <si>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</si>
  <si>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</si>
  <si>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</si>
  <si>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</si>
  <si>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</si>
  <si>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</si>
  <si>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</si>
  <si>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</si>
  <si>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</si>
  <si>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</si>
  <si>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</si>
  <si>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</si>
  <si>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</si>
  <si>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</si>
  <si>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</si>
  <si>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</si>
  <si>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</si>
  <si>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</si>
  <si>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</si>
  <si>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</si>
  <si>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</si>
  <si>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</si>
  <si>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</si>
  <si>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</si>
  <si>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</si>
  <si>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</si>
  <si>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</si>
  <si>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</si>
  <si>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</si>
  <si>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</si>
  <si>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</si>
  <si>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</si>
  <si>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</si>
  <si>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</si>
  <si>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</si>
  <si>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</si>
  <si>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</si>
  <si>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</si>
  <si>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</si>
  <si>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</si>
  <si>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</si>
  <si>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</si>
  <si>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</si>
  <si>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</si>
  <si>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</si>
  <si>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</si>
  <si>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</si>
  <si>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</si>
  <si>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</si>
  <si>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</si>
  <si>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</si>
  <si>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</si>
  <si>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</si>
  <si>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</si>
  <si>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</si>
  <si>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</si>
  <si>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</si>
  <si>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</si>
  <si>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</si>
  <si>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</si>
  <si>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</si>
  <si>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</si>
  <si>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</si>
  <si>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</si>
  <si>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</si>
  <si>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</si>
  <si>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</si>
  <si>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</si>
  <si>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</si>
  <si>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</si>
  <si>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</si>
  <si>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</si>
  <si>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</si>
  <si>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</si>
  <si>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</si>
  <si>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</si>
  <si>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</si>
  <si>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</si>
  <si>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</si>
  <si>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</si>
  <si>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</si>
  <si>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</si>
  <si>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</si>
  <si>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</si>
  <si>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</si>
  <si>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</si>
  <si>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</si>
  <si>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</si>
  <si>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</si>
  <si>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</si>
  <si>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</si>
  <si>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</si>
  <si>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</si>
  <si>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</si>
  <si>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</si>
  <si>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</si>
  <si>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</si>
  <si>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</si>
  <si>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</si>
  <si>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</si>
  <si>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</si>
  <si>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</si>
  <si>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</si>
  <si>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</si>
  <si>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</si>
  <si>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</si>
  <si>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</si>
  <si>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</si>
  <si>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</si>
  <si>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</si>
  <si>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</si>
  <si>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</si>
  <si>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</si>
  <si>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</si>
  <si>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</si>
  <si>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</si>
  <si>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</si>
  <si>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</si>
  <si>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</si>
  <si>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</si>
  <si>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</si>
  <si>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</si>
  <si>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</si>
  <si>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</si>
  <si>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</si>
  <si>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</si>
  <si>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</si>
  <si>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</si>
  <si>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</si>
  <si>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</si>
  <si>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</si>
  <si>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</si>
  <si>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</si>
  <si>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</si>
  <si>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</si>
  <si>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</si>
  <si>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</si>
  <si>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</si>
  <si>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</si>
  <si>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</si>
  <si>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</si>
  <si>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</si>
  <si>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</si>
  <si>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</si>
  <si>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</si>
  <si>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</si>
  <si>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</si>
  <si>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</si>
  <si>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</si>
  <si>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</si>
  <si>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</si>
  <si>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</si>
  <si>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</si>
  <si>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</si>
  <si>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</si>
  <si>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</si>
  <si>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</si>
  <si>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</si>
  <si>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</si>
  <si>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</si>
  <si>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</si>
  <si>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</si>
  <si>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</si>
  <si>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</si>
  <si>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</si>
  <si>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</si>
  <si>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</si>
  <si>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</si>
  <si>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</si>
  <si>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</si>
  <si>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</si>
  <si>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</si>
  <si>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</si>
  <si>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</si>
  <si>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</si>
  <si>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</si>
  <si>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</si>
  <si>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</si>
  <si>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</si>
  <si>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</si>
  <si>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</si>
  <si>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</si>
  <si>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</si>
  <si>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</si>
  <si>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</si>
  <si>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</si>
  <si>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</si>
  <si>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</si>
  <si>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</si>
  <si>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</si>
  <si>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</si>
  <si>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</si>
  <si>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</si>
  <si>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</si>
  <si>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</si>
  <si>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</si>
  <si>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</si>
  <si>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</si>
  <si>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</si>
  <si>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</si>
  <si>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</si>
  <si>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</si>
  <si>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</si>
  <si>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</si>
  <si>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</si>
  <si>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</si>
  <si>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</si>
  <si>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</si>
  <si>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</si>
  <si>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</si>
  <si>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</si>
  <si>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</si>
  <si>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</si>
  <si>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</si>
  <si>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</si>
  <si>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</si>
  <si>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</si>
  <si>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</si>
  <si>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</si>
  <si>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</si>
  <si>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</si>
  <si>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</si>
  <si>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</si>
  <si>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</si>
  <si>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</si>
  <si>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</si>
  <si>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</si>
  <si>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</si>
  <si>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</si>
  <si>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</si>
  <si>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</si>
  <si>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</si>
  <si>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</si>
  <si>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</si>
  <si>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</si>
  <si>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</si>
  <si>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</si>
  <si>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</si>
  <si>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</si>
  <si>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</si>
  <si>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</si>
  <si>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</si>
  <si>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</si>
  <si>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</si>
  <si>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</si>
  <si>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</si>
  <si>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</si>
  <si>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</si>
  <si>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</si>
  <si>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</si>
  <si>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</si>
  <si>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</si>
  <si>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</si>
  <si>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</si>
  <si>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</si>
  <si>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</si>
  <si>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</si>
  <si>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</si>
  <si>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</si>
  <si>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</si>
  <si>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</si>
  <si>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</si>
  <si>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</si>
  <si>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</si>
  <si>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</si>
  <si>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</si>
  <si>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</si>
  <si>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</si>
  <si>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</si>
  <si>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</si>
  <si>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</si>
  <si>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</si>
  <si>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</si>
  <si>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</si>
  <si>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</si>
  <si>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</si>
  <si>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</si>
  <si>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</si>
  <si>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</si>
  <si>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</si>
  <si>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</si>
  <si>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</si>
  <si>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</si>
  <si>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</si>
  <si>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</si>
  <si>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</si>
  <si>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</si>
  <si>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</si>
  <si>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</si>
  <si>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</si>
  <si>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</si>
  <si>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</si>
  <si>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</si>
  <si>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</si>
  <si>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</si>
  <si>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</si>
  <si>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</si>
  <si>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</si>
  <si>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</si>
  <si>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</si>
  <si>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</si>
  <si>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</si>
  <si>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</si>
  <si>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</si>
  <si>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</si>
  <si>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</si>
  <si>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</si>
  <si>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</si>
  <si>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</si>
  <si>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</si>
  <si>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</si>
  <si>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</si>
  <si>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</si>
  <si>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</si>
  <si>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</si>
  <si>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</si>
  <si>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</si>
  <si>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</si>
  <si>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</si>
  <si>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</si>
  <si>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</si>
  <si>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</si>
  <si>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</si>
  <si>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</si>
  <si>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</si>
  <si>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</si>
  <si>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</si>
  <si>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</si>
  <si>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</si>
  <si>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</si>
  <si>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</si>
  <si>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</si>
  <si>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</si>
  <si>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</si>
  <si>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</si>
  <si>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</si>
  <si>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</si>
  <si>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</si>
  <si>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</si>
  <si>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</si>
  <si>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</si>
  <si>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</si>
  <si>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</si>
  <si>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</si>
  <si>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</si>
  <si>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</si>
  <si>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</si>
  <si>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</si>
  <si>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</si>
  <si>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</si>
  <si>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</si>
  <si>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</si>
  <si>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</si>
  <si>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</si>
  <si>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</si>
  <si>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</si>
  <si>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</si>
  <si>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</si>
  <si>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</si>
  <si>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</si>
  <si>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</si>
  <si>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</si>
  <si>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</si>
  <si>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</si>
  <si>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</si>
  <si>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</si>
  <si>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</si>
  <si>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</si>
  <si>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</si>
  <si>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</si>
  <si>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</si>
  <si>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</si>
  <si>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</si>
  <si>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</si>
  <si>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</si>
  <si>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</si>
  <si>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</si>
  <si>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</si>
  <si>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</si>
  <si>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</si>
  <si>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</si>
  <si>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</si>
  <si>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</si>
  <si>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</si>
  <si>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</si>
  <si>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</si>
  <si>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</si>
  <si>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</si>
  <si>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</si>
  <si>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</si>
  <si>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</si>
  <si>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</si>
  <si>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</si>
  <si>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</si>
  <si>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</si>
  <si>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</si>
  <si>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</si>
  <si>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</si>
  <si>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</si>
  <si>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</si>
  <si>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</si>
  <si>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</si>
  <si>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</si>
  <si>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</si>
  <si>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</si>
  <si>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</si>
  <si>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</si>
  <si>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</si>
  <si>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</si>
  <si>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</si>
  <si>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</si>
  <si>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</si>
  <si>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</si>
  <si>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</si>
  <si>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</si>
  <si>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</si>
  <si>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</si>
  <si>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</si>
  <si>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</si>
  <si>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</si>
  <si>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</si>
  <si>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</si>
  <si>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</si>
  <si>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</si>
  <si>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</si>
  <si>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</si>
  <si>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</si>
  <si>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</si>
  <si>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</si>
  <si>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</si>
  <si>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</si>
  <si>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</si>
  <si>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</si>
  <si>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</si>
  <si>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</si>
  <si>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</si>
  <si>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</si>
  <si>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</si>
  <si>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</si>
  <si>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</si>
  <si>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</si>
  <si>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</si>
  <si>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</si>
  <si>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</si>
  <si>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</si>
  <si>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</si>
  <si>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</si>
  <si>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</si>
  <si>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</si>
  <si>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</si>
  <si>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</si>
  <si>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</si>
  <si>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</si>
  <si>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</si>
  <si>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</si>
  <si>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</si>
  <si>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</si>
  <si>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</si>
  <si>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</si>
  <si>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</si>
  <si>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</si>
  <si>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</si>
  <si>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</si>
  <si>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</si>
  <si>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</si>
  <si>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</si>
  <si>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</si>
  <si>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</si>
  <si>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</si>
  <si>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</si>
  <si>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</si>
  <si>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</si>
  <si>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</si>
  <si>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</si>
  <si>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</si>
  <si>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</si>
  <si>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</si>
  <si>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</si>
  <si>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</si>
  <si>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</si>
  <si>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</si>
  <si>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</si>
  <si>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</si>
  <si>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</si>
  <si>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</si>
  <si>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</si>
  <si>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</si>
  <si>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</si>
  <si>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</si>
  <si>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</si>
  <si>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</si>
  <si>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</si>
  <si>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</si>
  <si>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</si>
  <si>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</si>
  <si>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</si>
  <si>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</si>
  <si>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</si>
  <si>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</si>
  <si>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</si>
  <si>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</si>
  <si>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</si>
  <si>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</si>
  <si>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</si>
  <si>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</si>
  <si>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</si>
  <si>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</si>
  <si>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</si>
  <si>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</si>
  <si>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</si>
  <si>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</si>
  <si>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</si>
  <si>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</si>
  <si>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</si>
  <si>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</si>
  <si>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</si>
  <si>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</si>
  <si>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</si>
  <si>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</si>
  <si>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</si>
  <si>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</si>
  <si>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</si>
  <si>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</si>
  <si>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</si>
  <si>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</si>
  <si>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</si>
  <si>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</si>
  <si>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</si>
  <si>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</si>
  <si>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</si>
  <si>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</si>
  <si>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</si>
  <si>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</si>
  <si>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</si>
  <si>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</si>
  <si>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</si>
  <si>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</si>
  <si>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</si>
  <si>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</si>
  <si>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</si>
  <si>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</si>
  <si>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</si>
  <si>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</si>
  <si>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</si>
  <si>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</si>
  <si>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</si>
  <si>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</si>
  <si>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</si>
  <si>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</si>
  <si>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</si>
  <si>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</si>
  <si>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</si>
  <si>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</si>
  <si>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</si>
  <si>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</si>
  <si>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</si>
  <si>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</si>
  <si>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</si>
  <si>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</si>
  <si>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</si>
  <si>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</si>
  <si>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</si>
  <si>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</si>
  <si>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</si>
  <si>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</si>
  <si>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</si>
  <si>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</si>
  <si>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</si>
  <si>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</si>
  <si>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</si>
  <si>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</si>
  <si>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</si>
  <si>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</si>
  <si>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</si>
  <si>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</si>
  <si>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</si>
  <si>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</si>
  <si>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</si>
  <si>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</si>
  <si>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</si>
  <si>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</si>
  <si>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</si>
  <si>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</si>
  <si>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</si>
  <si>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</si>
  <si>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</si>
  <si>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</si>
  <si>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</si>
  <si>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</si>
  <si>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</si>
  <si>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</si>
  <si>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</si>
  <si>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</si>
  <si>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</si>
  <si>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</si>
  <si>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</si>
  <si>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</si>
  <si>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</si>
  <si>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</si>
  <si>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</si>
  <si>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</si>
  <si>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</si>
  <si>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</si>
  <si>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</si>
  <si>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</si>
  <si>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</si>
  <si>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</si>
  <si>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</si>
  <si>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</si>
  <si>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</si>
  <si>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</si>
  <si>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</si>
  <si>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</si>
  <si>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</si>
  <si>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</si>
  <si>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</si>
  <si>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</si>
  <si>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</si>
  <si>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</si>
  <si>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</si>
  <si>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</si>
  <si>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</si>
  <si>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</si>
  <si>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</si>
  <si>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</si>
  <si>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</si>
  <si>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</si>
  <si>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</si>
  <si>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</si>
  <si>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</si>
  <si>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</si>
  <si>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</si>
  <si>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</si>
  <si>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</si>
  <si>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</si>
  <si>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</si>
  <si>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</si>
  <si>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</si>
  <si>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</si>
  <si>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</si>
  <si>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</si>
  <si>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</si>
  <si>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</si>
  <si>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</si>
  <si>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</si>
  <si>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</si>
  <si>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</si>
  <si>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</si>
  <si>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</si>
  <si>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</si>
  <si>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</si>
  <si>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</si>
  <si>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</si>
  <si>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</si>
  <si>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</si>
  <si>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</si>
  <si>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</si>
  <si>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</si>
  <si>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</si>
  <si>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</si>
  <si>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</si>
  <si>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</si>
  <si>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</si>
  <si>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</si>
  <si>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</si>
  <si>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</si>
  <si>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</si>
  <si>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</si>
  <si>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</si>
  <si>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</si>
  <si>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</si>
  <si>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</si>
  <si>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</si>
  <si>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</si>
  <si>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</si>
  <si>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</si>
  <si>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</si>
  <si>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</si>
  <si>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</si>
  <si>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</si>
  <si>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</si>
  <si>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</si>
  <si>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</si>
  <si>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</si>
  <si>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</si>
  <si>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</si>
  <si>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</si>
  <si>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</si>
  <si>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</si>
  <si>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</si>
  <si>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</si>
  <si>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</si>
  <si>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</si>
  <si>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</si>
  <si>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</si>
  <si>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</si>
  <si>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</si>
  <si>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</si>
  <si>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</si>
  <si>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</si>
  <si>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</si>
  <si>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</si>
  <si>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</si>
  <si>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</si>
  <si>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</si>
  <si>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</si>
  <si>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</si>
  <si>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</si>
  <si>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</si>
  <si>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</si>
  <si>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</si>
  <si>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</si>
  <si>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</si>
  <si>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</si>
  <si>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</si>
  <si>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</si>
  <si>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</si>
  <si>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</si>
  <si>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</si>
  <si>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</si>
  <si>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</si>
  <si>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</si>
  <si>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</si>
  <si>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</si>
  <si>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</si>
  <si>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</si>
  <si>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</si>
  <si>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</si>
  <si>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</si>
  <si>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</si>
  <si>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</si>
  <si>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</si>
  <si>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</si>
  <si>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</si>
  <si>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</si>
  <si>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</si>
  <si>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</si>
  <si>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</si>
  <si>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</si>
  <si>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</si>
  <si>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</si>
  <si>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</si>
  <si>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</si>
  <si>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</si>
  <si>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</si>
  <si>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</si>
  <si>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</si>
  <si>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</si>
  <si>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</si>
  <si>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</si>
  <si>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</si>
  <si>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</si>
  <si>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</si>
  <si>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</si>
  <si>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</si>
  <si>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</si>
  <si>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</si>
  <si>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</si>
  <si>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</si>
  <si>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</si>
  <si>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</si>
  <si>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</si>
  <si>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</si>
  <si>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</si>
  <si>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</si>
  <si>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</si>
  <si>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</si>
  <si>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</si>
  <si>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</si>
  <si>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</si>
  <si>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</si>
  <si>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</si>
  <si>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</si>
  <si>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</si>
  <si>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</si>
  <si>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</si>
  <si>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</si>
  <si>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</si>
  <si>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</si>
  <si>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</si>
  <si>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</si>
  <si>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</si>
  <si>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</si>
  <si>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</si>
  <si>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</si>
  <si>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</si>
  <si>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</si>
  <si>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</si>
  <si>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</si>
  <si>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</si>
  <si>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</si>
  <si>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</si>
  <si>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</si>
  <si>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</si>
  <si>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</si>
  <si>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</si>
  <si>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</si>
  <si>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</si>
  <si>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</si>
  <si>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</si>
  <si>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</si>
  <si>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</si>
  <si>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</si>
  <si>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</si>
  <si>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</si>
  <si>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</si>
  <si>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</si>
  <si>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</si>
  <si>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</si>
  <si>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</si>
  <si>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</si>
  <si>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</si>
  <si>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</si>
  <si>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</si>
  <si>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</si>
  <si>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</si>
  <si>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</si>
  <si>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</si>
  <si>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</si>
  <si>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</si>
  <si>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</si>
  <si>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</si>
  <si>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</si>
  <si>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</si>
  <si>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</si>
  <si>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</si>
  <si>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</si>
  <si>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</si>
  <si>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</si>
  <si>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</si>
  <si>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</si>
  <si>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</si>
  <si>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</si>
  <si>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</si>
  <si>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</si>
  <si>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</si>
  <si>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</si>
  <si>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</si>
  <si>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</si>
  <si>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</si>
  <si>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</si>
  <si>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</si>
  <si>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</si>
  <si>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</si>
  <si>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</si>
  <si>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</si>
  <si>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</si>
  <si>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</si>
  <si>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</si>
  <si>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</si>
  <si>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</si>
  <si>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</si>
  <si>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</si>
  <si>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</si>
  <si>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</si>
  <si>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</si>
  <si>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</si>
  <si>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</si>
  <si>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</si>
  <si>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</si>
  <si>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</si>
  <si>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</si>
  <si>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</si>
  <si>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</si>
  <si>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</si>
  <si>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</si>
  <si>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</si>
  <si>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</si>
  <si>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</si>
  <si>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</si>
  <si>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</si>
  <si>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</si>
  <si>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</si>
  <si>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</si>
  <si>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</si>
  <si>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</si>
  <si>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</si>
  <si>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</si>
  <si>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</si>
  <si>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</si>
  <si>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</si>
  <si>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</si>
  <si>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</si>
  <si>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</si>
  <si>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</si>
  <si>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</si>
  <si>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</si>
  <si>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</si>
  <si>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</si>
  <si>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</si>
  <si>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</si>
  <si>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</si>
  <si>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</si>
  <si>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</si>
  <si>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</si>
  <si>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</si>
  <si>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</si>
  <si>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</si>
  <si>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</si>
  <si>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</si>
  <si>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</si>
  <si>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</si>
  <si>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</si>
  <si>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</si>
  <si>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</si>
  <si>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</si>
  <si>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</si>
  <si>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</si>
  <si>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</si>
  <si>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</si>
  <si>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</si>
  <si>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</si>
  <si>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</si>
  <si>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</si>
  <si>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</si>
  <si>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</si>
  <si>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</si>
  <si>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</si>
  <si>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</si>
  <si>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</si>
  <si>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</si>
  <si>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</si>
  <si>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</si>
  <si>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</si>
  <si>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</si>
  <si>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</si>
  <si>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</si>
  <si>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</si>
  <si>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</si>
  <si>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</si>
  <si>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</si>
  <si>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</si>
  <si>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</si>
  <si>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</si>
  <si>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</si>
  <si>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</si>
  <si>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</si>
  <si>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</si>
  <si>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</si>
  <si>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</si>
  <si>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</si>
  <si>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</si>
  <si>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</si>
  <si>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</si>
  <si>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</si>
  <si>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</si>
  <si>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</si>
  <si>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</si>
  <si>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</si>
  <si>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</si>
  <si>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</si>
  <si>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</si>
  <si>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</si>
  <si>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</si>
  <si>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</si>
  <si>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</si>
  <si>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</si>
  <si>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</si>
  <si>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</si>
  <si>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</si>
  <si>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</si>
  <si>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</si>
  <si>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</si>
  <si>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</si>
  <si>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</si>
  <si>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</si>
  <si>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</si>
  <si>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</si>
  <si>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</si>
  <si>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</si>
  <si>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</si>
  <si>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</si>
  <si>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</si>
  <si>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</si>
  <si>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</si>
  <si>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</si>
  <si>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</si>
  <si>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</si>
  <si>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</si>
  <si>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</si>
  <si>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</si>
  <si>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</si>
  <si>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</si>
  <si>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</si>
  <si>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</si>
  <si>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</si>
  <si>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</si>
  <si>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</si>
  <si>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</si>
  <si>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</si>
  <si>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</si>
  <si>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</si>
  <si>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</si>
  <si>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</si>
  <si>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</si>
  <si>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</si>
  <si>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</si>
  <si>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</si>
  <si>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</si>
  <si>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</si>
  <si>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</si>
  <si>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</si>
  <si>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</si>
  <si>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</si>
  <si>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</si>
  <si>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</si>
  <si>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</si>
  <si>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</si>
  <si>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</si>
  <si>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</si>
  <si>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</si>
  <si>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</si>
  <si>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</si>
  <si>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</si>
  <si>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</si>
  <si>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</si>
  <si>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</si>
  <si>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</si>
  <si>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</si>
  <si>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</si>
  <si>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</si>
  <si>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</si>
  <si>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</si>
  <si>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</si>
  <si>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</si>
  <si>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</si>
  <si>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</si>
  <si>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</si>
  <si>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</si>
  <si>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</si>
  <si>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</si>
  <si>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</si>
  <si>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</si>
  <si>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</si>
  <si>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</si>
  <si>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</si>
  <si>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</si>
  <si>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</si>
  <si>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</si>
  <si>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</si>
  <si>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</si>
  <si>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</si>
  <si>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</si>
  <si>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</si>
  <si>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</si>
  <si>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</si>
  <si>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</si>
  <si>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</si>
  <si>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</si>
  <si>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</si>
  <si>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</si>
  <si>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</si>
  <si>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</si>
  <si>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</si>
  <si>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</si>
  <si>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</si>
  <si>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</si>
  <si>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</si>
  <si>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</si>
  <si>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</si>
  <si>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</si>
  <si>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</si>
  <si>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</si>
  <si>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</si>
  <si>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</si>
  <si>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</si>
  <si>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</si>
  <si>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</si>
  <si>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</si>
  <si>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</si>
  <si>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</si>
  <si>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</si>
  <si>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</si>
  <si>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</si>
  <si>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</si>
  <si>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</si>
  <si>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</si>
  <si>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</si>
  <si>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</si>
  <si>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</si>
  <si>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</si>
  <si>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</si>
  <si>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</si>
  <si>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</si>
  <si>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</si>
  <si>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</si>
  <si>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</si>
  <si>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</si>
  <si>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</si>
  <si>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</si>
  <si>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</si>
  <si>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</si>
  <si>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</si>
  <si>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</si>
  <si>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</si>
  <si>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</si>
  <si>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</si>
  <si>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</si>
  <si>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</si>
  <si>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</si>
  <si>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</si>
  <si>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</si>
  <si>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</si>
  <si>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</si>
  <si>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</si>
  <si>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</si>
  <si>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</si>
  <si>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</si>
  <si>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</si>
  <si>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</si>
  <si>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</si>
  <si>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</si>
  <si>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</si>
  <si>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</si>
  <si>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</si>
  <si>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</si>
  <si>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</si>
  <si>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</si>
  <si>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</si>
  <si>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</si>
  <si>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</si>
  <si>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</si>
  <si>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</si>
  <si>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</si>
  <si>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</si>
  <si>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</si>
  <si>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</si>
  <si>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</si>
  <si>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</si>
  <si>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</si>
  <si>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</si>
  <si>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</si>
  <si>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</si>
  <si>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</si>
  <si>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</si>
  <si>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</si>
  <si>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</si>
  <si>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</si>
  <si>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</si>
  <si>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</si>
  <si>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</si>
  <si>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</si>
  <si>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</si>
  <si>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</si>
  <si>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</si>
  <si>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</si>
  <si>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</si>
  <si>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</si>
  <si>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</si>
  <si>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</si>
  <si>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</si>
  <si>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</si>
  <si>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</si>
  <si>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</si>
  <si>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</si>
  <si>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</si>
  <si>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</si>
  <si>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</si>
  <si>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</si>
  <si>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</si>
  <si>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</si>
  <si>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</si>
  <si>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</si>
  <si>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</si>
  <si>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</si>
  <si>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</si>
  <si>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</si>
  <si>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</si>
  <si>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</si>
  <si>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</si>
  <si>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</si>
  <si>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</si>
  <si>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</si>
  <si>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</si>
  <si>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</si>
  <si>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</si>
  <si>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</si>
  <si>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</si>
  <si>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</si>
  <si>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</si>
  <si>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</si>
  <si>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</si>
  <si>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</si>
  <si>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</si>
  <si>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</si>
  <si>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</si>
  <si>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</si>
  <si>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</si>
  <si>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</si>
  <si>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</si>
  <si>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</si>
  <si>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</si>
  <si>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</si>
  <si>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</si>
  <si>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</si>
  <si>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</si>
  <si>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</si>
  <si>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</si>
  <si>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</si>
  <si>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</si>
  <si>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</si>
  <si>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</si>
  <si>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</si>
  <si>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</si>
  <si>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</si>
  <si>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</si>
  <si>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</si>
  <si>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</si>
  <si>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</si>
  <si>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</si>
  <si>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</si>
  <si>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</si>
  <si>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</si>
  <si>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</si>
  <si>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</si>
  <si>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</si>
  <si>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</si>
  <si>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</si>
  <si>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</si>
  <si>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</si>
  <si>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</si>
  <si>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</si>
  <si>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</si>
  <si>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</si>
  <si>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</si>
  <si>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</si>
  <si>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</si>
  <si>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</si>
  <si>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</si>
  <si>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</si>
  <si>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</si>
  <si>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</si>
  <si>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</si>
  <si>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</si>
  <si>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</si>
  <si>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</si>
  <si>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</si>
  <si>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</si>
  <si>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</si>
  <si>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</si>
  <si>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</si>
  <si>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</si>
  <si>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</si>
  <si>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</si>
  <si>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</si>
  <si>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</si>
  <si>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</si>
  <si>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</si>
  <si>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</si>
  <si>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</si>
  <si>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</si>
  <si>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</si>
  <si>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</si>
  <si>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</si>
  <si>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</si>
  <si>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</si>
  <si>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</si>
  <si>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</si>
  <si>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</si>
  <si>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</si>
  <si>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</si>
  <si>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</si>
  <si>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</si>
  <si>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</si>
  <si>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</si>
  <si>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</si>
  <si>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</si>
  <si>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</si>
  <si>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</si>
  <si>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</si>
  <si>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</si>
  <si>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</si>
  <si>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</si>
  <si>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</si>
  <si>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</si>
  <si>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</si>
  <si>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</si>
  <si>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</si>
  <si>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</si>
  <si>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</si>
  <si>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</si>
  <si>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</si>
  <si>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</si>
  <si>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</si>
  <si>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</si>
  <si>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</si>
  <si>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</si>
  <si>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</si>
  <si>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</si>
  <si>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</si>
  <si>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</si>
  <si>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</si>
  <si>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</si>
  <si>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</si>
  <si>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</si>
  <si>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</si>
  <si>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</si>
  <si>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</si>
  <si>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</si>
  <si>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</si>
  <si>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</si>
  <si>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</si>
  <si>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</si>
  <si>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</si>
  <si>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</si>
  <si>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</si>
  <si>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</si>
  <si>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</si>
  <si>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</si>
  <si>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</si>
  <si>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</si>
  <si>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</si>
  <si>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</si>
  <si>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</si>
  <si>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</si>
  <si>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</si>
  <si>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</si>
  <si>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</si>
  <si>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</si>
  <si>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</si>
  <si>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</si>
  <si>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</si>
  <si>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</si>
  <si>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</si>
  <si>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</si>
  <si>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</si>
  <si>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</si>
  <si>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</si>
  <si>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</si>
  <si>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</si>
  <si>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</si>
  <si>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</si>
  <si>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</si>
  <si>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</si>
  <si>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</si>
  <si>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</si>
  <si>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</si>
  <si>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</si>
  <si>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</si>
  <si>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</si>
  <si>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</si>
  <si>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</si>
  <si>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</si>
  <si>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</si>
  <si>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</si>
  <si>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</si>
  <si>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</si>
  <si>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</si>
  <si>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</si>
  <si>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</si>
  <si>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</si>
  <si>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</si>
  <si>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</si>
  <si>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</si>
  <si>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</si>
  <si>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</si>
  <si>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</si>
  <si>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</si>
  <si>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</si>
  <si>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</si>
  <si>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</si>
  <si>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</si>
  <si>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</si>
  <si>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</si>
  <si>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</si>
  <si>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</si>
  <si>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</si>
  <si>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</si>
  <si>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</si>
  <si>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</si>
  <si>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</si>
  <si>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</si>
  <si>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</si>
  <si>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</si>
  <si>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</si>
  <si>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</si>
  <si>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</si>
  <si>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</si>
  <si>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</si>
  <si>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</si>
  <si>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</si>
  <si>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</si>
  <si>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</si>
  <si>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</si>
  <si>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</si>
  <si>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</si>
  <si>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</si>
  <si>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</si>
  <si>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</si>
  <si>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</si>
  <si>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</si>
  <si>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</si>
  <si>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</si>
  <si>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</si>
  <si>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</si>
  <si>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</si>
  <si>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</si>
  <si>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</si>
  <si>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</si>
  <si>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</si>
  <si>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</si>
  <si>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</si>
  <si>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</si>
  <si>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</si>
  <si>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</si>
  <si>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</si>
  <si>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</si>
  <si>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</si>
  <si>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</si>
  <si>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</si>
  <si>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</si>
  <si>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</si>
  <si>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</si>
  <si>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</si>
  <si>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</si>
  <si>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</si>
  <si>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</si>
  <si>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</si>
  <si>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</si>
  <si>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</si>
  <si>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</si>
  <si>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</si>
  <si>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</si>
  <si>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</si>
  <si>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</si>
  <si>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</si>
  <si>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</si>
  <si>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</si>
  <si>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</si>
  <si>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</si>
  <si>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</si>
  <si>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</si>
  <si>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</si>
  <si>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</si>
  <si>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</si>
  <si>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</si>
  <si>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</si>
  <si>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</si>
  <si>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</si>
  <si>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</si>
  <si>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</si>
  <si>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</si>
  <si>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</si>
  <si>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</si>
  <si>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</si>
  <si>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</si>
  <si>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</si>
  <si>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</si>
  <si>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</si>
  <si>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</si>
  <si>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</si>
  <si>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</si>
  <si>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</si>
  <si>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</si>
  <si>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</si>
  <si>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</si>
  <si>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</si>
  <si>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</si>
  <si>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</si>
  <si>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</si>
  <si>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</si>
  <si>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</si>
  <si>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</si>
  <si>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</si>
  <si>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</si>
  <si>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</si>
  <si>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</si>
  <si>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</si>
  <si>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</si>
  <si>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</si>
  <si>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</si>
  <si>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</si>
  <si>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</si>
  <si>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</si>
  <si>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</si>
  <si>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</si>
  <si>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</si>
  <si>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</si>
  <si>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</si>
  <si>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</si>
  <si>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</si>
  <si>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</si>
  <si>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</si>
  <si>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</si>
  <si>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</si>
  <si>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</si>
  <si>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</si>
  <si>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</si>
  <si>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</si>
  <si>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</si>
  <si>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</si>
  <si>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</si>
  <si>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</si>
  <si>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</si>
  <si>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</si>
  <si>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</si>
  <si>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</si>
  <si>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</si>
  <si>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</si>
  <si>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</si>
  <si>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</si>
  <si>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</si>
  <si>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</si>
  <si>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</si>
  <si>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</si>
  <si>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</si>
  <si>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</si>
  <si>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</si>
  <si>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</si>
  <si>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</si>
  <si>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</si>
  <si>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</si>
  <si>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</si>
  <si>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</si>
  <si>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</si>
  <si>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</si>
  <si>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</si>
  <si>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</si>
  <si>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</si>
  <si>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</si>
  <si>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</si>
  <si>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</si>
  <si>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</si>
  <si>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</si>
  <si>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</si>
  <si>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</si>
  <si>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</si>
  <si>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</si>
  <si>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</si>
  <si>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</si>
  <si>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</si>
  <si>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</si>
  <si>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</si>
  <si>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</si>
  <si>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</si>
  <si>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</si>
  <si>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</si>
  <si>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</si>
  <si>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</si>
  <si>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</si>
  <si>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</si>
  <si>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</si>
  <si>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</si>
  <si>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</si>
  <si>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</si>
  <si>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</si>
  <si>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</si>
  <si>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</si>
  <si>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</si>
  <si>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</si>
  <si>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</si>
  <si>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</si>
  <si>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</si>
  <si>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</si>
  <si>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</si>
  <si>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</si>
  <si>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</si>
  <si>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</si>
  <si>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</si>
  <si>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</si>
  <si>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</si>
  <si>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</si>
  <si>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</si>
  <si>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</si>
  <si>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</si>
  <si>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</si>
  <si>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</si>
  <si>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</si>
  <si>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</si>
  <si>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</si>
  <si>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</si>
  <si>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</si>
  <si>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</si>
  <si>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</si>
  <si>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</si>
  <si>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</si>
  <si>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</si>
  <si>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</si>
  <si>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</si>
  <si>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</si>
  <si>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</si>
  <si>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</si>
  <si>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</si>
  <si>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</si>
  <si>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</si>
  <si>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</si>
  <si>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</si>
  <si>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</si>
  <si>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</si>
  <si>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</si>
  <si>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</si>
  <si>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</si>
  <si>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</si>
  <si>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</si>
  <si>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</si>
  <si>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</si>
  <si>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</si>
  <si>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</si>
  <si>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</si>
  <si>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</si>
  <si>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</si>
  <si>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</si>
  <si>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</si>
  <si>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</si>
  <si>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</si>
  <si>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</si>
  <si>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</si>
  <si>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</si>
  <si>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</si>
  <si>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</si>
  <si>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</si>
  <si>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</si>
  <si>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</si>
  <si>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</si>
  <si>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</si>
  <si>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</si>
  <si>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</si>
  <si>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</si>
  <si>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</si>
  <si>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</si>
  <si>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</si>
  <si>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</si>
  <si>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</si>
  <si>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</si>
  <si>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</si>
  <si>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</si>
  <si>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</si>
  <si>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</si>
  <si>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</si>
  <si>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</si>
  <si>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</si>
  <si>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</si>
  <si>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</si>
  <si>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</si>
  <si>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</si>
  <si>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</si>
  <si>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</si>
  <si>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</si>
  <si>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</si>
  <si>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</si>
  <si>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</si>
  <si>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</si>
  <si>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</si>
  <si>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</si>
  <si>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</si>
  <si>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</si>
  <si>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</si>
  <si>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</si>
  <si>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</si>
  <si>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</si>
  <si>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</si>
  <si>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</si>
  <si>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</si>
  <si>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</si>
  <si>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</si>
  <si>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</si>
  <si>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</si>
  <si>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</si>
  <si>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</si>
  <si>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</si>
  <si>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</si>
  <si>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</si>
  <si>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</si>
  <si>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</si>
  <si>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</si>
  <si>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</si>
  <si>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</si>
  <si>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</si>
  <si>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</si>
  <si>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</si>
  <si>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</si>
  <si>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</si>
  <si>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</si>
  <si>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</si>
  <si>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</si>
  <si>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</si>
  <si>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</si>
  <si>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</si>
  <si>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</si>
  <si>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</si>
  <si>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</si>
  <si>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</si>
  <si>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</si>
  <si>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</si>
  <si>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</si>
  <si>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</si>
  <si>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</si>
  <si>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</si>
  <si>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</si>
  <si>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</si>
  <si>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</si>
  <si>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</si>
  <si>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</si>
  <si>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</si>
  <si>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</si>
  <si>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</si>
  <si>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</si>
  <si>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</si>
  <si>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</si>
  <si>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</si>
  <si>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</si>
  <si>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</si>
  <si>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</si>
  <si>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</si>
  <si>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</si>
  <si>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</si>
  <si>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</si>
  <si>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</si>
  <si>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</si>
  <si>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</si>
  <si>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</si>
  <si>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</si>
  <si>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</si>
  <si>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</si>
  <si>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</si>
  <si>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</si>
  <si>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</si>
  <si>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</si>
  <si>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</si>
  <si>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</si>
  <si>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</si>
  <si>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</si>
  <si>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</si>
  <si>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</si>
  <si>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</si>
  <si>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</si>
  <si>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</si>
  <si>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</si>
  <si>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</si>
  <si>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</si>
  <si>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</si>
  <si>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</si>
  <si>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</si>
  <si>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</si>
  <si>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</si>
  <si>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</si>
  <si>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</si>
  <si>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</si>
  <si>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</si>
  <si>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</si>
  <si>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</si>
  <si>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</si>
  <si>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</si>
  <si>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</si>
  <si>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</si>
  <si>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</si>
  <si>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</si>
  <si>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</si>
  <si>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</si>
  <si>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</si>
  <si>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</si>
  <si>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</si>
  <si>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</si>
  <si>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</si>
  <si>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</si>
  <si>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</si>
  <si>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</si>
  <si>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</si>
  <si>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</si>
  <si>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</si>
  <si>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</si>
  <si>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</si>
  <si>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</si>
  <si>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</si>
  <si>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</si>
  <si>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</si>
  <si>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</si>
  <si>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</si>
  <si>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</si>
  <si>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</si>
  <si>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</si>
  <si>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</si>
  <si>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</si>
  <si>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</si>
  <si>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</si>
  <si>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</si>
  <si>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</si>
  <si>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</si>
  <si>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</si>
  <si>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</si>
  <si>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</si>
  <si>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</si>
  <si>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</si>
  <si>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</si>
  <si>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</si>
  <si>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</si>
  <si>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</si>
  <si>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</si>
  <si>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</si>
  <si>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</si>
  <si>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</si>
  <si>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</si>
  <si>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</si>
  <si>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</si>
  <si>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</si>
  <si>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</si>
  <si>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</si>
  <si>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</si>
  <si>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</si>
  <si>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</si>
  <si>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</si>
  <si>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</si>
  <si>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</si>
  <si>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</si>
  <si>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</si>
  <si>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</si>
  <si>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</si>
  <si>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</si>
  <si>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</si>
  <si>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</si>
  <si>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</si>
  <si>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</si>
  <si>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</si>
  <si>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</si>
  <si>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</si>
  <si>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</si>
  <si>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</si>
  <si>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</si>
  <si>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</si>
  <si>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</si>
  <si>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</si>
  <si>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</si>
  <si>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</si>
  <si>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</si>
  <si>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</si>
  <si>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</si>
  <si>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</si>
  <si>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</si>
  <si>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</si>
  <si>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</si>
  <si>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</si>
  <si>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</si>
  <si>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</si>
  <si>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</si>
  <si>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</si>
  <si>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</si>
  <si>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</si>
  <si>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</si>
  <si>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</si>
  <si>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</si>
  <si>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</si>
  <si>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</si>
  <si>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</si>
  <si>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</si>
  <si>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</si>
  <si>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</si>
  <si>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</si>
  <si>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</si>
  <si>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</si>
  <si>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</si>
  <si>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</si>
  <si>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</si>
  <si>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</si>
  <si>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</si>
  <si>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</si>
  <si>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</si>
  <si>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</si>
  <si>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</si>
  <si>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</si>
  <si>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</si>
  <si>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</si>
  <si>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</si>
  <si>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</si>
  <si>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</si>
  <si>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</si>
  <si>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</si>
  <si>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</si>
  <si>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</si>
  <si>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</si>
  <si>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</si>
  <si>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</si>
  <si>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</si>
  <si>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</si>
  <si>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</si>
  <si>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</si>
  <si>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</si>
  <si>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</si>
  <si>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</si>
  <si>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</si>
  <si>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</si>
  <si>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</si>
  <si>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</si>
  <si>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</si>
  <si>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</si>
  <si>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</si>
  <si>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</si>
  <si>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</si>
  <si>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</si>
  <si>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</si>
  <si>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</si>
  <si>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</si>
  <si>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</si>
  <si>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</si>
  <si>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</si>
  <si>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</si>
  <si>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</si>
  <si>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</si>
  <si>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</si>
  <si>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</si>
  <si>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</si>
  <si>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</si>
  <si>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</si>
  <si>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</si>
  <si>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</si>
  <si>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</si>
  <si>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</si>
  <si>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</si>
  <si>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</si>
  <si>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</si>
  <si>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</si>
  <si>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</si>
  <si>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</si>
  <si>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</si>
  <si>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</si>
  <si>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</si>
  <si>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</si>
  <si>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</si>
  <si>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</si>
  <si>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</si>
  <si>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</si>
  <si>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</si>
  <si>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</si>
  <si>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</si>
  <si>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</si>
  <si>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</si>
  <si>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</si>
  <si>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</si>
  <si>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</si>
  <si>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</si>
  <si>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</si>
  <si>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</si>
  <si>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</si>
  <si>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</si>
  <si>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</si>
  <si>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</si>
  <si>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</si>
  <si>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</si>
  <si>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</si>
  <si>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</si>
  <si>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</si>
  <si>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</si>
  <si>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</si>
  <si>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</si>
  <si>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</si>
  <si>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</si>
  <si>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</si>
  <si>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</si>
  <si>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</si>
  <si>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</si>
  <si>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</si>
  <si>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</si>
  <si>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</si>
  <si>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</si>
  <si>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</si>
  <si>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</si>
  <si>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</si>
  <si>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</si>
  <si>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</si>
  <si>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</si>
  <si>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</si>
  <si>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</si>
  <si>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</si>
  <si>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</si>
  <si>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</si>
  <si>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</si>
  <si>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</si>
  <si>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</si>
  <si>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</si>
  <si>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</si>
  <si>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</si>
  <si>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</si>
  <si>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</si>
  <si>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</si>
  <si>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</si>
  <si>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</si>
  <si>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</si>
  <si>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</si>
  <si>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</si>
  <si>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</si>
  <si>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</si>
  <si>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</si>
  <si>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</si>
  <si>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</si>
  <si>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</si>
  <si>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</si>
  <si>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</si>
  <si>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</si>
  <si>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</si>
  <si>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</si>
  <si>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</si>
  <si>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</si>
  <si>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</si>
  <si>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</si>
  <si>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</si>
  <si>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</si>
  <si>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</si>
  <si>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</si>
  <si>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</si>
  <si>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</si>
  <si>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</si>
  <si>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</si>
  <si>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</si>
  <si>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</si>
  <si>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</si>
  <si>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</si>
  <si>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</si>
  <si>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</si>
  <si>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</si>
  <si>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</si>
  <si>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</si>
  <si>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</si>
  <si>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</si>
  <si>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</si>
  <si>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</si>
  <si>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</si>
  <si>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</si>
  <si>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</si>
  <si>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</si>
  <si>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</si>
  <si>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</si>
  <si>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</si>
  <si>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</si>
  <si>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</si>
  <si>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</si>
  <si>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</si>
  <si>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</si>
  <si>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</si>
  <si>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</si>
  <si>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</si>
  <si>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</si>
  <si>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</si>
  <si>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</si>
  <si>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</si>
  <si>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</si>
  <si>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</si>
  <si>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</si>
  <si>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</si>
  <si>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</si>
  <si>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</si>
  <si>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</si>
  <si>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</si>
  <si>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</si>
  <si>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</si>
  <si>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</si>
  <si>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</si>
  <si>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</si>
  <si>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</si>
  <si>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</si>
  <si>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</si>
  <si>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</si>
  <si>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</si>
  <si>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</si>
  <si>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</si>
  <si>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</si>
  <si>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</si>
  <si>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</si>
  <si>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</si>
  <si>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</si>
  <si>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</si>
  <si>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</si>
  <si>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</si>
  <si>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</si>
  <si>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</si>
  <si>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</si>
  <si>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</si>
  <si>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</si>
  <si>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</si>
  <si>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</si>
  <si>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</si>
  <si>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</si>
  <si>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</si>
  <si>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</si>
  <si>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</si>
  <si>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</si>
  <si>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</si>
  <si>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</si>
  <si>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</si>
  <si>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</si>
  <si>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</si>
  <si>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</si>
  <si>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</si>
  <si>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</si>
  <si>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</si>
  <si>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</si>
  <si>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</si>
  <si>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</si>
  <si>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</si>
  <si>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</si>
  <si>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</si>
  <si>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</si>
  <si>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</si>
  <si>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</si>
  <si>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</si>
  <si>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</si>
  <si>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</si>
  <si>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</si>
  <si>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</si>
  <si>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</si>
  <si>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</si>
  <si>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</si>
  <si>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</si>
  <si>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</si>
  <si>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</si>
  <si>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</si>
  <si>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</si>
  <si>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</si>
  <si>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</si>
  <si>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</si>
  <si>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</si>
  <si>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</si>
  <si>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</si>
  <si>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</si>
  <si>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</si>
  <si>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</si>
  <si>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</si>
  <si>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</si>
  <si>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</si>
  <si>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</si>
  <si>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</si>
  <si>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</si>
  <si>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</si>
  <si>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</si>
  <si>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</si>
  <si>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</si>
  <si>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</si>
  <si>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</si>
  <si>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</si>
  <si>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</si>
  <si>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</si>
  <si>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</si>
  <si>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</si>
  <si>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</si>
  <si>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</si>
  <si>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</si>
  <si>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</si>
  <si>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</si>
  <si>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</si>
  <si>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</si>
  <si>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</si>
  <si>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</si>
  <si>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</si>
  <si>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</si>
  <si>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</si>
  <si>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</si>
  <si>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</si>
  <si>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</si>
  <si>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</si>
  <si>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</si>
  <si>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</si>
  <si>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</si>
  <si>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</si>
  <si>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</si>
  <si>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</si>
  <si>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</si>
  <si>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</si>
  <si>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</si>
  <si>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</si>
  <si>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</si>
  <si>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</si>
  <si>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</si>
  <si>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</si>
  <si>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</si>
  <si>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</si>
  <si>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</si>
  <si>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</si>
  <si>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</si>
  <si>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</si>
  <si>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</si>
  <si>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</si>
  <si>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</si>
  <si>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</si>
  <si>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</si>
  <si>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</si>
  <si>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</si>
  <si>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</si>
  <si>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</si>
  <si>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</si>
  <si>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</si>
  <si>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</si>
  <si>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</si>
  <si>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</si>
  <si>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</si>
  <si>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</si>
  <si>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</si>
  <si>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</si>
  <si>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</si>
  <si>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</si>
  <si>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</si>
  <si>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</si>
  <si>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</si>
  <si>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</si>
  <si>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</si>
  <si>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</si>
  <si>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</si>
  <si>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</si>
  <si>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</si>
  <si>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</si>
  <si>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</si>
  <si>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</si>
  <si>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</si>
  <si>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</si>
  <si>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</si>
  <si>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</si>
  <si>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</si>
  <si>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</si>
  <si>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</si>
  <si>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</si>
  <si>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</si>
  <si>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</si>
  <si>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</si>
  <si>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</si>
  <si>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</si>
  <si>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</si>
  <si>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</si>
  <si>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</si>
  <si>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</si>
  <si>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</si>
  <si>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</si>
  <si>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</si>
  <si>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</si>
  <si>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</si>
  <si>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</si>
  <si>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</si>
  <si>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</si>
  <si>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</si>
  <si>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</si>
  <si>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</si>
  <si>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</si>
  <si>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</si>
  <si>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</si>
  <si>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</si>
  <si>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</si>
  <si>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</si>
  <si>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</si>
  <si>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</si>
  <si>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</si>
  <si>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</si>
  <si>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</si>
  <si>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</si>
  <si>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</si>
  <si>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</si>
  <si>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</si>
  <si>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</si>
  <si>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</si>
  <si>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</si>
  <si>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</si>
  <si>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</si>
  <si>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</si>
  <si>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</si>
  <si>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</si>
  <si>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</si>
  <si>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</si>
  <si>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</si>
  <si>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</si>
  <si>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</si>
  <si>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</si>
  <si>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</si>
  <si>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</si>
  <si>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</si>
  <si>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</si>
  <si>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</si>
  <si>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</si>
  <si>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</si>
  <si>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</si>
  <si>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</si>
  <si>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</si>
  <si>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</si>
  <si>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</si>
  <si>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</si>
  <si>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</si>
  <si>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</si>
  <si>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</si>
  <si>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</si>
  <si>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</si>
  <si>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</si>
  <si>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</si>
  <si>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</si>
  <si>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</si>
  <si>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</si>
  <si>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</si>
  <si>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</si>
  <si>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</si>
  <si>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</si>
  <si>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</si>
  <si>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</si>
  <si>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</si>
  <si>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</si>
  <si>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</si>
  <si>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</si>
  <si>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</si>
  <si>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</si>
  <si>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</si>
  <si>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</si>
  <si>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</si>
  <si>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</si>
  <si>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</si>
  <si>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</si>
  <si>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</si>
  <si>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</si>
  <si>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</si>
  <si>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</si>
  <si>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</si>
  <si>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</si>
  <si>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</si>
  <si>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</si>
  <si>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</si>
  <si>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</si>
  <si>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</si>
  <si>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</si>
  <si>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</si>
  <si>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</si>
  <si>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</si>
  <si>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</si>
  <si>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</si>
  <si>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</si>
  <si>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</si>
  <si>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</si>
  <si>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</si>
  <si>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</si>
  <si>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</si>
  <si>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</si>
  <si>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</si>
  <si>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</si>
  <si>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</si>
  <si>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</si>
  <si>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</si>
  <si>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</si>
  <si>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</si>
  <si>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</si>
  <si>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</si>
  <si>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</si>
  <si>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</si>
  <si>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</si>
  <si>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</si>
  <si>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</si>
  <si>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</si>
  <si>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</si>
  <si>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</si>
  <si>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</si>
  <si>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</si>
  <si>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</si>
  <si>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</si>
  <si>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</si>
  <si>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</si>
  <si>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</si>
  <si>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</si>
  <si>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</si>
  <si>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</si>
  <si>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</si>
  <si>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</si>
  <si>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</si>
  <si>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</si>
  <si>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</si>
  <si>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</si>
  <si>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</si>
  <si>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</si>
  <si>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</si>
  <si>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</si>
  <si>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</si>
  <si>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</si>
  <si>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</si>
  <si>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</si>
  <si>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</si>
  <si>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</si>
  <si>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</si>
  <si>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</si>
  <si>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</si>
  <si>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</si>
  <si>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</si>
  <si>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</si>
  <si>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</si>
  <si>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</si>
  <si>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</si>
  <si>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</si>
  <si>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</si>
  <si>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</si>
  <si>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</si>
  <si>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</si>
  <si>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</si>
  <si>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</si>
  <si>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</si>
  <si>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</si>
  <si>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</si>
  <si>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</si>
  <si>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</si>
  <si>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</si>
  <si>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</si>
  <si>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</si>
  <si>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</si>
  <si>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</si>
  <si>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</si>
  <si>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</si>
  <si>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</si>
  <si>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</si>
  <si>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</si>
  <si>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</si>
  <si>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</si>
  <si>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</si>
  <si>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</si>
  <si>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</si>
  <si>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</si>
  <si>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</si>
  <si>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</si>
  <si>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</si>
  <si>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</si>
  <si>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</si>
  <si>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</si>
  <si>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</si>
  <si>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</si>
  <si>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</si>
  <si>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</si>
  <si>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</si>
  <si>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</si>
  <si>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</si>
  <si>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</si>
  <si>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</si>
  <si>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</si>
  <si>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</si>
  <si>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</si>
  <si>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</si>
  <si>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</si>
  <si>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</si>
  <si>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</si>
  <si>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</si>
  <si>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</si>
  <si>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</si>
  <si>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</si>
  <si>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</si>
  <si>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</si>
  <si>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</si>
  <si>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</si>
  <si>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</si>
  <si>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</si>
  <si>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</si>
  <si>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</si>
  <si>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</si>
  <si>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</si>
  <si>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</si>
  <si>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</si>
  <si>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</si>
  <si>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</si>
  <si>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</si>
  <si>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</si>
  <si>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</si>
  <si>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</si>
  <si>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</si>
  <si>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</si>
  <si>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</si>
  <si>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</si>
  <si>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</si>
  <si>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</si>
  <si>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</si>
  <si>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</si>
  <si>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</si>
  <si>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</si>
  <si>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</si>
  <si>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</si>
  <si>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</si>
  <si>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</si>
  <si>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</si>
  <si>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</si>
  <si>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</si>
  <si>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</si>
  <si>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</si>
  <si>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</si>
  <si>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</si>
  <si>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</si>
  <si>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</si>
  <si>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</si>
  <si>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</si>
  <si>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</si>
  <si>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</si>
  <si>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</si>
  <si>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</si>
  <si>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</si>
  <si>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</si>
  <si>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</si>
  <si>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</si>
  <si>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</si>
  <si>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</si>
  <si>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</si>
  <si>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</si>
  <si>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</si>
  <si>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</si>
  <si>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</si>
  <si>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</si>
  <si>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</si>
  <si>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</si>
  <si>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</si>
  <si>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</si>
  <si>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</si>
  <si>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</si>
  <si>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</si>
  <si>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</si>
  <si>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</si>
  <si>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</si>
  <si>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</si>
  <si>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</si>
  <si>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</si>
  <si>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</si>
  <si>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</si>
  <si>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</si>
  <si>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</si>
  <si>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</si>
  <si>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</si>
  <si>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</si>
  <si>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</si>
  <si>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</si>
  <si>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</si>
  <si>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</si>
  <si>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</si>
  <si>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</si>
  <si>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</si>
  <si>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</si>
  <si>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</si>
  <si>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</si>
  <si>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</si>
  <si>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</si>
  <si>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</si>
  <si>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</si>
  <si>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</si>
  <si>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</si>
  <si>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</si>
  <si>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</si>
  <si>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</si>
  <si>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</si>
  <si>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</si>
  <si>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</si>
  <si>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</si>
  <si>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</si>
  <si>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</si>
  <si>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</si>
  <si>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</si>
  <si>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</si>
  <si>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</si>
  <si>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</si>
  <si>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</si>
  <si>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</si>
  <si>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</si>
  <si>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</si>
  <si>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</si>
  <si>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</si>
  <si>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</si>
  <si>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</si>
  <si>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</si>
  <si>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</si>
  <si>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</si>
  <si>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</si>
  <si>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</si>
  <si>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</si>
  <si>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</si>
  <si>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</si>
  <si>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</si>
  <si>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</si>
  <si>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</si>
  <si>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</si>
  <si>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</si>
  <si>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</si>
  <si>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</si>
  <si>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</si>
  <si>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</si>
  <si>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</si>
  <si>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</si>
  <si>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</si>
  <si>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</si>
  <si>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</si>
  <si>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</si>
  <si>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</si>
  <si>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</si>
  <si>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</si>
  <si>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</si>
  <si>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</si>
  <si>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</si>
  <si>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</si>
  <si>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</si>
  <si>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</si>
  <si>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</si>
  <si>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</si>
  <si>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</si>
  <si>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</si>
  <si>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</si>
  <si>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</si>
  <si>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</si>
  <si>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</si>
  <si>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</si>
  <si>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</si>
  <si>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</si>
  <si>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</si>
  <si>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</si>
  <si>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</si>
  <si>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</si>
  <si>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</si>
  <si>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</si>
  <si>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</si>
  <si>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</si>
  <si>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</si>
  <si>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</si>
  <si>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</si>
  <si>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</si>
  <si>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</si>
  <si>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</si>
  <si>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</si>
  <si>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</si>
  <si>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</si>
  <si>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</si>
  <si>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</si>
  <si>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</si>
  <si>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</si>
  <si>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</si>
  <si>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</si>
  <si>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</si>
  <si>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</si>
  <si>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</si>
  <si>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</si>
  <si>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</si>
  <si>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</si>
  <si>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</si>
  <si>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</si>
  <si>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</si>
  <si>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</si>
  <si>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</si>
  <si>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</si>
  <si>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</si>
  <si>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</si>
  <si>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</si>
  <si>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</si>
  <si>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</si>
  <si>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</si>
  <si>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</si>
  <si>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</si>
  <si>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</si>
  <si>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</si>
  <si>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</si>
  <si>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</si>
  <si>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</si>
  <si>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</si>
  <si>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</si>
  <si>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</si>
  <si>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</si>
  <si>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</si>
  <si>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</si>
  <si>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</si>
  <si>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</si>
  <si>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</si>
  <si>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</si>
  <si>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</si>
  <si>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</si>
  <si>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</si>
  <si>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</si>
  <si>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</si>
  <si>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</si>
  <si>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</si>
  <si>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</si>
  <si>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</si>
  <si>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</si>
  <si>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</si>
  <si>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</si>
  <si>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</si>
  <si>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</si>
  <si>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</si>
  <si>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</si>
  <si>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</si>
  <si>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</si>
  <si>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</si>
  <si>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</si>
  <si>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</si>
  <si>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</si>
  <si>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</si>
  <si>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</si>
  <si>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</si>
  <si>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</si>
  <si>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</si>
  <si>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</si>
  <si>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</si>
  <si>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</si>
  <si>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</si>
  <si>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</si>
  <si>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</si>
  <si>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</si>
  <si>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</si>
  <si>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</si>
  <si>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</si>
  <si>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</si>
  <si>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</si>
  <si>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</si>
  <si>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</si>
  <si>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</si>
  <si>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</si>
  <si>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</si>
  <si>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</si>
  <si>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</si>
  <si>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</si>
  <si>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</si>
  <si>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</si>
  <si>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</si>
  <si>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</si>
  <si>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</si>
  <si>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</si>
  <si>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</si>
  <si>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</si>
  <si>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</si>
  <si>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</si>
  <si>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</si>
  <si>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</si>
  <si>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</si>
  <si>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</si>
  <si>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</si>
  <si>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</si>
  <si>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</si>
  <si>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</si>
  <si>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</si>
  <si>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</si>
  <si>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</si>
  <si>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</si>
  <si>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</si>
  <si>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</si>
  <si>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</si>
  <si>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</si>
  <si>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</si>
  <si>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</si>
  <si>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</si>
  <si>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</si>
  <si>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</si>
  <si>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</si>
  <si>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</si>
  <si>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</si>
  <si>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</si>
  <si>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</si>
  <si>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</si>
  <si>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</si>
  <si>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</si>
  <si>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</si>
  <si>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</si>
  <si>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</si>
  <si>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</si>
  <si>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</si>
  <si>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</si>
  <si>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</si>
  <si>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</si>
  <si>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</si>
  <si>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</si>
  <si>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</si>
  <si>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</si>
  <si>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</si>
  <si>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</si>
  <si>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</si>
  <si>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</si>
  <si>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</si>
  <si>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</si>
  <si>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</si>
  <si>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</si>
  <si>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</si>
  <si>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</si>
  <si>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</si>
  <si>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</si>
  <si>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</si>
  <si>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</si>
  <si>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</si>
  <si>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</si>
  <si>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</si>
  <si>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</si>
  <si>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</si>
  <si>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</si>
  <si>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</si>
  <si>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</si>
  <si>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</si>
  <si>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</si>
  <si>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</si>
  <si>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</si>
  <si>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</si>
  <si>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</si>
  <si>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</si>
  <si>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</si>
  <si>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</si>
  <si>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</si>
  <si>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</si>
  <si>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</si>
  <si>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</si>
  <si>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</si>
  <si>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</si>
  <si>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</si>
  <si>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</si>
  <si>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</si>
  <si>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</si>
  <si>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</si>
  <si>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</si>
  <si>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</si>
  <si>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</si>
  <si>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</si>
  <si>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</si>
  <si>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</si>
  <si>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</si>
  <si>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</si>
  <si>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</si>
  <si>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</si>
  <si>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</si>
  <si>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</si>
  <si>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</si>
  <si>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</si>
  <si>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</si>
  <si>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</si>
  <si>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</si>
  <si>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</si>
  <si>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</si>
  <si>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</si>
  <si>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</si>
  <si>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</si>
  <si>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</si>
  <si>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</si>
  <si>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</si>
  <si>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</si>
  <si>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</si>
  <si>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</si>
  <si>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</si>
  <si>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</si>
  <si>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</si>
  <si>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</si>
  <si>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</si>
  <si>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</si>
  <si>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</si>
  <si>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</si>
  <si>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</si>
  <si>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</si>
  <si>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</si>
  <si>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</si>
  <si>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</si>
  <si>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</si>
  <si>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</si>
  <si>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</si>
  <si>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</si>
  <si>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</si>
  <si>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</si>
  <si>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</si>
  <si>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</si>
  <si>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</si>
  <si>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</si>
  <si>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</si>
  <si>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</si>
  <si>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</si>
  <si>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</si>
  <si>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</si>
  <si>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</si>
  <si>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</si>
  <si>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</si>
  <si>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</si>
  <si>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</si>
  <si>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</si>
  <si>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</si>
  <si>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</si>
  <si>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</si>
  <si>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</si>
  <si>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</si>
  <si>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</si>
  <si>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</si>
  <si>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</si>
  <si>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</si>
  <si>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</si>
  <si>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</si>
  <si>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</si>
  <si>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</si>
  <si>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</si>
  <si>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</si>
  <si>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</si>
  <si>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</si>
  <si>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</si>
  <si>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</si>
  <si>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</si>
  <si>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</si>
  <si>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</si>
  <si>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</si>
  <si>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</si>
  <si>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</si>
  <si>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</si>
  <si>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</si>
  <si>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</si>
  <si>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</si>
  <si>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</si>
  <si>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</si>
  <si>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</si>
  <si>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</si>
  <si>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</si>
  <si>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</si>
  <si>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</si>
  <si>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</si>
  <si>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</si>
  <si>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</si>
  <si>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</si>
  <si>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</si>
  <si>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</si>
  <si>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</si>
  <si>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</si>
  <si>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</si>
  <si>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</si>
  <si>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</si>
  <si>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</si>
  <si>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</si>
  <si>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</si>
  <si>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</si>
  <si>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</si>
  <si>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</si>
  <si>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</si>
  <si>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</si>
  <si>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</si>
  <si>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</si>
  <si>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</si>
  <si>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</si>
  <si>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</si>
  <si>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</si>
  <si>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</si>
  <si>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</si>
  <si>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</si>
  <si>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</si>
  <si>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</si>
  <si>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</si>
  <si>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</si>
  <si>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</si>
  <si>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</si>
  <si>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</si>
  <si>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</si>
  <si>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</si>
  <si>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</si>
  <si>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</si>
  <si>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</si>
  <si>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</si>
  <si>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</si>
  <si>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</si>
  <si>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</si>
  <si>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</si>
  <si>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</si>
  <si>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</si>
  <si>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</si>
  <si>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</si>
  <si>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</si>
  <si>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</si>
  <si>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</si>
  <si>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</si>
  <si>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</si>
  <si>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</si>
  <si>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</si>
  <si>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</si>
  <si>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</si>
  <si>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</si>
  <si>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</si>
  <si>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</si>
  <si>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</si>
  <si>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</si>
  <si>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</si>
  <si>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</si>
  <si>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</si>
  <si>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</si>
  <si>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</si>
  <si>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</si>
  <si>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</si>
  <si>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</si>
  <si>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</si>
  <si>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</si>
  <si>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</si>
  <si>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</si>
  <si>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</si>
  <si>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</si>
  <si>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</si>
  <si>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</si>
  <si>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</si>
  <si>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</si>
  <si>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</si>
  <si>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</si>
  <si>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</si>
  <si>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</si>
  <si>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</si>
  <si>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</si>
  <si>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</si>
  <si>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</si>
  <si>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</si>
  <si>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</si>
  <si>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</si>
  <si>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</si>
  <si>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</si>
  <si>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</si>
  <si>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</si>
  <si>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</si>
  <si>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</si>
  <si>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</si>
  <si>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</si>
  <si>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</si>
  <si>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</si>
  <si>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</si>
  <si>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</si>
  <si>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</si>
  <si>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</si>
  <si>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</si>
  <si>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</si>
  <si>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</si>
  <si>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</si>
  <si>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</si>
  <si>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</si>
  <si>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</si>
  <si>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</si>
  <si>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</si>
  <si>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</si>
  <si>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</si>
  <si>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</si>
  <si>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</si>
  <si>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</si>
  <si>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</si>
  <si>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</si>
  <si>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</si>
  <si>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</si>
  <si>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</si>
  <si>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</si>
  <si>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</si>
  <si>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</si>
  <si>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</si>
  <si>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</si>
  <si>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</si>
  <si>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</si>
  <si>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</si>
  <si>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</si>
  <si>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</si>
  <si>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</si>
  <si>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</si>
  <si>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</si>
  <si>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</si>
  <si>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</si>
  <si>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</si>
  <si>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</si>
  <si>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</si>
  <si>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</si>
  <si>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</si>
  <si>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</si>
  <si>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</si>
  <si>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</si>
  <si>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</si>
  <si>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</si>
  <si>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</si>
  <si>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</si>
  <si>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</si>
  <si>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</si>
  <si>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</si>
  <si>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</si>
  <si>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</si>
  <si>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</si>
  <si>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</si>
  <si>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</si>
  <si>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</si>
  <si>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</si>
  <si>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</si>
  <si>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</si>
  <si>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</si>
  <si>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</si>
  <si>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</si>
  <si>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</si>
  <si>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</si>
  <si>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</si>
  <si>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</si>
  <si>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</si>
  <si>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</si>
  <si>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</si>
  <si>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</si>
  <si>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</si>
  <si>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</si>
  <si>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</si>
  <si>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</si>
  <si>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</si>
  <si>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</si>
  <si>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</si>
  <si>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</si>
  <si>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</si>
  <si>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</si>
  <si>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</si>
  <si>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</si>
  <si>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</si>
  <si>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</si>
  <si>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</si>
  <si>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</si>
  <si>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</si>
  <si>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</si>
  <si>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</si>
  <si>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</si>
  <si>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</si>
  <si>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</si>
  <si>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</si>
  <si>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</si>
  <si>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</si>
  <si>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</si>
  <si>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</si>
  <si>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</si>
  <si>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</si>
  <si>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</si>
  <si>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</si>
  <si>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</si>
  <si>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</si>
  <si>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</si>
  <si>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</si>
  <si>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</si>
  <si>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</si>
  <si>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</si>
  <si>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</si>
  <si>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</si>
  <si>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</si>
  <si>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</si>
  <si>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</si>
  <si>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</si>
  <si>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</si>
  <si>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</si>
  <si>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</si>
  <si>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</si>
  <si>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</si>
  <si>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</si>
  <si>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</si>
  <si>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</si>
  <si>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</si>
  <si>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</si>
  <si>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</si>
  <si>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</si>
  <si>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</si>
  <si>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</si>
  <si>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</si>
  <si>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</si>
  <si>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</si>
  <si>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</si>
  <si>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</si>
  <si>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</si>
  <si>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</si>
  <si>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</si>
  <si>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</si>
  <si>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</si>
  <si>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</si>
  <si>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</si>
  <si>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</si>
  <si>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</si>
  <si>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</si>
  <si>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</si>
  <si>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</si>
  <si>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</si>
  <si>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</si>
  <si>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</si>
  <si>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</si>
  <si>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</si>
  <si>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</si>
  <si>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</si>
  <si>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</si>
  <si>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</si>
  <si>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</si>
  <si>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</si>
  <si>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</si>
  <si>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</si>
  <si>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</si>
  <si>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</si>
  <si>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</si>
  <si>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</si>
  <si>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</si>
  <si>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</si>
  <si>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</si>
  <si>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</si>
  <si>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</si>
  <si>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</si>
  <si>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</si>
  <si>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</si>
  <si>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</si>
  <si>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</si>
  <si>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</si>
  <si>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</si>
  <si>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</si>
  <si>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</si>
  <si>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</si>
  <si>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</si>
  <si>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</si>
  <si>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</si>
  <si>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</si>
  <si>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</si>
  <si>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</si>
  <si>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</si>
  <si>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</si>
  <si>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</si>
  <si>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</si>
  <si>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</si>
  <si>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</si>
  <si>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</si>
  <si>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</si>
  <si>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</si>
  <si>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</si>
  <si>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</si>
  <si>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</si>
  <si>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</si>
  <si>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</si>
  <si>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</si>
  <si>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</si>
  <si>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</si>
  <si>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</si>
  <si>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</si>
  <si>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</si>
  <si>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</si>
  <si>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</si>
  <si>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</si>
  <si>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</si>
  <si>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</si>
  <si>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</si>
  <si>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</si>
  <si>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</si>
  <si>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</si>
  <si>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</si>
  <si>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</si>
  <si>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</si>
  <si>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</si>
  <si>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</si>
  <si>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</si>
  <si>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</si>
  <si>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</si>
  <si>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</si>
  <si>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</si>
  <si>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</si>
  <si>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</si>
  <si>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</si>
  <si>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</si>
  <si>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</si>
  <si>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</si>
  <si>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</si>
  <si>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</si>
  <si>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</si>
  <si>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</si>
  <si>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</si>
  <si>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</si>
  <si>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</si>
  <si>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</si>
  <si>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</si>
  <si>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</si>
  <si>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</si>
  <si>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</si>
  <si>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</si>
  <si>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</si>
  <si>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</si>
  <si>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</si>
  <si>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</si>
  <si>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</si>
  <si>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</si>
  <si>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</si>
  <si>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</si>
  <si>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</si>
  <si>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</si>
  <si>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</si>
  <si>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</si>
  <si>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</si>
  <si>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</si>
  <si>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</si>
  <si>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</si>
  <si>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</si>
  <si>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</si>
  <si>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</si>
  <si>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</si>
  <si>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</si>
  <si>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</si>
  <si>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</si>
  <si>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</si>
  <si>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</si>
  <si>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</si>
  <si>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</si>
  <si>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</si>
  <si>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</si>
  <si>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</si>
  <si>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</si>
  <si>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</si>
  <si>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</si>
  <si>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</si>
  <si>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</si>
  <si>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</si>
  <si>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</si>
  <si>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</si>
  <si>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</si>
  <si>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</si>
  <si>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</si>
  <si>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</si>
  <si>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</si>
  <si>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</si>
  <si>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</si>
  <si>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</si>
  <si>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</si>
  <si>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</si>
  <si>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</si>
  <si>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</si>
  <si>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</si>
  <si>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</si>
  <si>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</si>
  <si>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</si>
  <si>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</si>
  <si>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</si>
  <si>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</si>
  <si>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</si>
  <si>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</si>
  <si>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</si>
  <si>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</si>
  <si>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</si>
  <si>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</si>
  <si>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</si>
  <si>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</si>
  <si>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</si>
  <si>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</si>
  <si>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</si>
  <si>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</si>
  <si>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</si>
  <si>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</si>
  <si>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</si>
  <si>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</si>
  <si>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</si>
  <si>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</si>
  <si>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</si>
  <si>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</si>
  <si>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</si>
  <si>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</si>
  <si>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</si>
  <si>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</si>
  <si>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</si>
  <si>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</si>
  <si>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</si>
  <si>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</si>
  <si>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</si>
  <si>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</si>
  <si>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</si>
  <si>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</si>
  <si>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</si>
  <si>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</si>
  <si>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</si>
  <si>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</si>
  <si>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</si>
  <si>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</si>
  <si>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</si>
  <si>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</si>
  <si>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</si>
  <si>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</si>
  <si>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</si>
  <si>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</si>
  <si>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</si>
  <si>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</si>
  <si>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</si>
  <si>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</si>
  <si>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</si>
  <si>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</si>
  <si>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</si>
  <si>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</si>
  <si>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</si>
  <si>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</si>
  <si>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</si>
  <si>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</si>
  <si>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</si>
  <si>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</si>
  <si>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</si>
  <si>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</si>
  <si>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</si>
  <si>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</si>
  <si>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</si>
  <si>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</si>
  <si>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</si>
  <si>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</si>
  <si>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</si>
  <si>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</si>
  <si>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</si>
  <si>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</si>
  <si>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</si>
  <si>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</si>
  <si>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</si>
  <si>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</si>
  <si>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</si>
  <si>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</si>
  <si>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</si>
  <si>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</si>
  <si>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</si>
  <si>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</si>
  <si>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</si>
  <si>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</si>
  <si>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</si>
  <si>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</si>
  <si>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</si>
  <si>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</si>
  <si>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</si>
  <si>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</si>
  <si>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</si>
  <si>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</si>
  <si>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</si>
  <si>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</si>
  <si>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</si>
  <si>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</si>
  <si>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</si>
  <si>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</si>
  <si>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</si>
  <si>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</si>
  <si>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</si>
  <si>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</si>
  <si>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</si>
  <si>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</si>
  <si>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</si>
  <si>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</si>
  <si>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</si>
  <si>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</si>
  <si>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</si>
  <si>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</si>
  <si>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</si>
  <si>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</si>
  <si>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</si>
  <si>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</si>
  <si>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</si>
  <si>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</si>
  <si>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</si>
  <si>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</si>
  <si>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</si>
  <si>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</si>
  <si>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</si>
  <si>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</si>
  <si>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</si>
  <si>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</si>
  <si>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</si>
  <si>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</si>
  <si>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</si>
  <si>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</si>
  <si>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</si>
  <si>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</si>
  <si>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</si>
  <si>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</si>
  <si>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</si>
  <si>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</si>
  <si>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</si>
  <si>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</si>
  <si>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</si>
  <si>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</si>
  <si>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</si>
  <si>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</si>
  <si>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</si>
  <si>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</si>
  <si>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</si>
  <si>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</si>
  <si>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</si>
  <si>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</si>
  <si>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</si>
  <si>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</si>
  <si>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</si>
  <si>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</si>
  <si>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</si>
  <si>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</si>
  <si>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</si>
  <si>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</si>
  <si>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</si>
  <si>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</si>
  <si>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</si>
  <si>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</si>
  <si>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</si>
  <si>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</si>
  <si>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</si>
  <si>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</si>
  <si>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</si>
  <si>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</si>
  <si>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</si>
  <si>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</si>
  <si>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</si>
  <si>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</si>
  <si>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</si>
  <si>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</si>
  <si>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</si>
  <si>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</si>
  <si>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</si>
  <si>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</si>
  <si>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</si>
  <si>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</si>
  <si>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</si>
  <si>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</si>
  <si>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</si>
  <si>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</si>
  <si>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</si>
  <si>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</si>
  <si>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</si>
  <si>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</si>
  <si>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</si>
  <si>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</si>
  <si>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</si>
  <si>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</si>
  <si>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</si>
  <si>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</si>
  <si>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</si>
  <si>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</si>
  <si>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</si>
  <si>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</si>
  <si>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</si>
  <si>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</si>
  <si>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</si>
  <si>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</si>
  <si>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</si>
  <si>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</si>
  <si>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</si>
  <si>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</si>
  <si>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</si>
  <si>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</si>
  <si>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</si>
  <si>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</si>
  <si>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</si>
  <si>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</si>
  <si>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</si>
  <si>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</si>
  <si>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</si>
  <si>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</si>
  <si>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</si>
  <si>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</si>
  <si>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</si>
  <si>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</si>
  <si>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</si>
  <si>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</si>
  <si>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</si>
  <si>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</si>
  <si>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</si>
  <si>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</si>
  <si>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</si>
  <si>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</si>
  <si>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</si>
  <si>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</si>
  <si>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</si>
  <si>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</si>
  <si>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</si>
  <si>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</si>
  <si>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</si>
  <si>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</si>
  <si>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</si>
  <si>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</si>
  <si>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</si>
  <si>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</si>
  <si>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</si>
  <si>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</si>
  <si>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</si>
  <si>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</si>
  <si>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</si>
  <si>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</si>
  <si>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</si>
  <si>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</si>
  <si>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</si>
  <si>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</si>
  <si>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</si>
  <si>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</si>
  <si>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</si>
  <si>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</si>
  <si>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</si>
  <si>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</si>
  <si>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</si>
  <si>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</si>
  <si>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</si>
  <si>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</si>
  <si>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</si>
  <si>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</si>
  <si>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</si>
  <si>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</si>
  <si>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</si>
  <si>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</si>
  <si>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</si>
  <si>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</si>
  <si>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</si>
  <si>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</si>
  <si>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</si>
  <si>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</si>
  <si>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</si>
  <si>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</si>
  <si>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</si>
  <si>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</si>
  <si>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</si>
  <si>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</si>
  <si>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</si>
  <si>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</si>
  <si>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</si>
  <si>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</si>
  <si>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</si>
  <si>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</si>
  <si>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</si>
  <si>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</si>
  <si>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</si>
  <si>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</si>
  <si>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</si>
  <si>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</si>
  <si>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</si>
  <si>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</si>
  <si>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</si>
  <si>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</si>
  <si>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</si>
  <si>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</si>
  <si>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</si>
  <si>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</si>
  <si>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</si>
  <si>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</si>
  <si>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</si>
  <si>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</si>
  <si>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</si>
  <si>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</si>
  <si>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</si>
  <si>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</si>
  <si>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</si>
  <si>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</si>
  <si>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</si>
  <si>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</si>
  <si>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</si>
  <si>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</si>
  <si>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</si>
  <si>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</si>
  <si>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</si>
  <si>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</si>
  <si>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</si>
  <si>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</si>
  <si>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</si>
  <si>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</si>
  <si>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</si>
  <si>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</si>
  <si>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</si>
  <si>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</si>
  <si>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</si>
  <si>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</si>
  <si>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</si>
  <si>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</si>
  <si>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</si>
  <si>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</si>
  <si>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</si>
  <si>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</si>
  <si>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</si>
  <si>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</si>
  <si>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</si>
  <si>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</si>
  <si>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</si>
  <si>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</si>
  <si>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</si>
  <si>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</si>
  <si>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</si>
  <si>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</si>
  <si>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</si>
  <si>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</si>
  <si>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</si>
  <si>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</si>
  <si>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</si>
  <si>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</si>
  <si>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</si>
  <si>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</si>
  <si>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</si>
  <si>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</si>
  <si>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</si>
  <si>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</si>
  <si>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</si>
  <si>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</si>
  <si>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</si>
  <si>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</si>
  <si>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</si>
  <si>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</si>
  <si>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</si>
  <si>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</si>
  <si>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</si>
  <si>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</si>
  <si>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</si>
  <si>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</si>
  <si>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</si>
  <si>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</si>
  <si>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</si>
  <si>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</si>
  <si>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</si>
  <si>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</si>
  <si>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</si>
  <si>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</si>
  <si>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</si>
  <si>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</si>
  <si>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</si>
  <si>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</si>
  <si>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</si>
  <si>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</si>
  <si>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</si>
  <si>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</si>
  <si>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</si>
  <si>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</si>
  <si>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</si>
  <si>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</si>
  <si>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</si>
  <si>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</si>
  <si>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</si>
  <si>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</si>
  <si>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</si>
  <si>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</si>
  <si>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</si>
  <si>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</si>
  <si>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</si>
  <si>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</si>
  <si>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</si>
  <si>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</si>
  <si>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</si>
  <si>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</si>
  <si>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</si>
  <si>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</si>
  <si>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</si>
  <si>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</si>
  <si>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</si>
  <si>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</si>
  <si>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</si>
  <si>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</si>
  <si>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</si>
  <si>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</si>
  <si>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</si>
  <si>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</si>
  <si>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</si>
  <si>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</si>
  <si>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</si>
  <si>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</si>
  <si>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</si>
  <si>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</si>
  <si>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</si>
  <si>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</si>
  <si>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</si>
  <si>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</si>
  <si>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</si>
  <si>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</si>
  <si>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</si>
  <si>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</si>
  <si>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</si>
  <si>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</si>
  <si>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</si>
  <si>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</si>
  <si>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</si>
  <si>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</si>
  <si>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</si>
  <si>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</si>
  <si>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</si>
  <si>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</si>
  <si>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</si>
  <si>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</si>
  <si>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</si>
  <si>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</si>
  <si>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</si>
  <si>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</si>
  <si>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</si>
  <si>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</si>
  <si>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</si>
  <si>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</si>
  <si>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</si>
  <si>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</si>
  <si>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</si>
  <si>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</si>
  <si>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</si>
  <si>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</si>
  <si>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</si>
  <si>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</si>
  <si>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</si>
  <si>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</si>
  <si>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</si>
  <si>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</si>
  <si>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</si>
  <si>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</si>
  <si>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</si>
  <si>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</si>
  <si>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</si>
  <si>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</si>
  <si>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</si>
  <si>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</si>
  <si>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</si>
  <si>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</si>
  <si>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</si>
  <si>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</si>
  <si>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</si>
  <si>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</si>
  <si>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</si>
  <si>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</si>
  <si>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</si>
  <si>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</si>
  <si>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</si>
  <si>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</si>
  <si>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</si>
  <si>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</si>
  <si>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</si>
  <si>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</si>
  <si>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</si>
  <si>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</si>
  <si>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</si>
  <si>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</si>
  <si>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</si>
  <si>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</si>
  <si>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</si>
  <si>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</si>
  <si>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</si>
  <si>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</si>
  <si>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</si>
  <si>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</si>
  <si>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</si>
  <si>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</si>
  <si>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</si>
  <si>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</si>
  <si>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</si>
  <si>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</si>
  <si>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</si>
  <si>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</si>
  <si>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</si>
  <si>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</si>
  <si>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</si>
  <si>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</si>
  <si>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</si>
  <si>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</si>
  <si>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</si>
  <si>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</si>
  <si>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</si>
  <si>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</si>
  <si>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</si>
  <si>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</si>
  <si>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</si>
  <si>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</si>
  <si>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</si>
  <si>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</si>
  <si>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</si>
  <si>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</si>
  <si>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</si>
  <si>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</si>
  <si>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</si>
  <si>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</si>
  <si>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</si>
  <si>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</si>
  <si>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</si>
  <si>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</si>
  <si>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</si>
  <si>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</si>
  <si>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</si>
  <si>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</si>
  <si>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</si>
  <si>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</si>
  <si>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</si>
  <si>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</si>
  <si>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</si>
  <si>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</si>
  <si>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</si>
  <si>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</si>
  <si>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</si>
  <si>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</si>
  <si>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</si>
  <si>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</si>
  <si>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</si>
  <si>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</si>
  <si>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</si>
  <si>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</si>
  <si>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</si>
  <si>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</si>
  <si>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</si>
  <si>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</si>
  <si>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</si>
  <si>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</si>
  <si>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</si>
  <si>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</si>
  <si>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</si>
  <si>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</si>
  <si>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</si>
  <si>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</si>
  <si>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</si>
  <si>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</si>
  <si>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</si>
  <si>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</si>
  <si>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</si>
  <si>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</si>
  <si>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</si>
  <si>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</si>
  <si>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</si>
  <si>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</si>
  <si>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</si>
  <si>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</si>
  <si>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</si>
  <si>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</si>
  <si>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</si>
  <si>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</si>
  <si>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</si>
  <si>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</si>
  <si>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</si>
  <si>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</si>
  <si>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</si>
  <si>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</si>
  <si>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</si>
  <si>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</si>
  <si>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</si>
  <si>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</si>
  <si>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</si>
  <si>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</si>
  <si>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</si>
  <si>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</si>
  <si>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</si>
  <si>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</si>
  <si>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</si>
  <si>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</si>
  <si>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</si>
  <si>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</si>
  <si>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</si>
  <si>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</si>
  <si>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</si>
  <si>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</si>
  <si>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</si>
  <si>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</si>
  <si>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</si>
  <si>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</si>
  <si>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</si>
  <si>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</si>
  <si>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</si>
  <si>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</si>
  <si>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</si>
  <si>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</si>
  <si>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</si>
  <si>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</si>
  <si>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</si>
  <si>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</si>
  <si>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</si>
  <si>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</si>
  <si>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</si>
  <si>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</si>
  <si>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</si>
  <si>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</si>
  <si>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</si>
  <si>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</si>
  <si>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</si>
  <si>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</si>
  <si>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</si>
  <si>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</si>
  <si>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</si>
  <si>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</si>
  <si>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</si>
  <si>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</si>
  <si>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</si>
  <si>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</si>
  <si>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</si>
  <si>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</si>
  <si>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</si>
  <si>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</si>
  <si>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</si>
  <si>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</si>
  <si>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</si>
  <si>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</si>
  <si>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</si>
  <si>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</si>
  <si>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</si>
  <si>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</si>
  <si>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</si>
  <si>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</si>
  <si>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</si>
  <si>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</si>
  <si>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</si>
  <si>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</si>
  <si>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</si>
  <si>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</si>
  <si>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</si>
  <si>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</si>
  <si>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</si>
  <si>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</si>
  <si>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</si>
  <si>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</si>
  <si>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</si>
  <si>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</si>
  <si>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</si>
  <si>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</si>
  <si>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</si>
  <si>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</si>
  <si>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</si>
  <si>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</si>
  <si>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</si>
  <si>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</si>
  <si>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</si>
  <si>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</si>
  <si>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</si>
  <si>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</si>
  <si>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</si>
  <si>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</si>
  <si>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</si>
  <si>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</si>
  <si>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</si>
  <si>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</si>
  <si>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</si>
  <si>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</si>
  <si>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</si>
  <si>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</si>
  <si>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</si>
  <si>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</si>
  <si>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</si>
  <si>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</si>
  <si>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</si>
  <si>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</si>
  <si>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</si>
  <si>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</si>
  <si>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</si>
  <si>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</si>
  <si>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</si>
  <si>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</si>
  <si>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</si>
  <si>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</si>
  <si>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</si>
  <si>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</si>
  <si>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</si>
  <si>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</si>
  <si>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</si>
  <si>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</si>
  <si>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</si>
  <si>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</si>
  <si>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</si>
  <si>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</si>
  <si>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</si>
  <si>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</si>
  <si>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</si>
  <si>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</si>
  <si>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</si>
  <si>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</si>
  <si>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</si>
  <si>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</si>
  <si>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</si>
  <si>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</si>
  <si>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</si>
  <si>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</si>
  <si>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</si>
  <si>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</si>
  <si>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</si>
  <si>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</si>
  <si>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</si>
  <si>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</si>
  <si>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</si>
  <si>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</si>
  <si>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</si>
  <si>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</si>
  <si>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</si>
  <si>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</si>
  <si>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</si>
  <si>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</si>
  <si>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</si>
  <si>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</si>
  <si>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</si>
  <si>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</si>
  <si>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</si>
  <si>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</si>
  <si>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</si>
  <si>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</si>
  <si>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</si>
  <si>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</si>
  <si>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</si>
  <si>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</si>
  <si>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</si>
  <si>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</si>
  <si>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</si>
  <si>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</si>
  <si>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</si>
  <si>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</si>
  <si>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</si>
  <si>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</si>
  <si>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</si>
  <si>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</si>
  <si>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</si>
  <si>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</si>
  <si>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</si>
  <si>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</si>
  <si>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</si>
  <si>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</si>
  <si>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</si>
  <si>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</si>
  <si>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</si>
  <si>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</si>
  <si>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</si>
  <si>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</si>
  <si>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</si>
  <si>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</si>
  <si>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</si>
  <si>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</si>
  <si>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</si>
  <si>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</si>
  <si>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</si>
  <si>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</si>
  <si>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</si>
  <si>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</si>
  <si>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</si>
  <si>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</si>
  <si>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</si>
  <si>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</si>
  <si>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</si>
  <si>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</si>
  <si>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</si>
  <si>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</si>
  <si>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</si>
  <si>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</si>
  <si>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</si>
  <si>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</si>
  <si>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</si>
  <si>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</si>
  <si>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</si>
  <si>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</si>
  <si>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</si>
  <si>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</si>
  <si>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</si>
  <si>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</si>
  <si>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</si>
  <si>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</si>
  <si>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</si>
  <si>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</si>
  <si>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</si>
  <si>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</si>
  <si>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</si>
  <si>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</si>
  <si>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</si>
  <si>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</si>
  <si>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</si>
  <si>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</si>
  <si>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</si>
  <si>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</si>
  <si>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</si>
  <si>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</si>
  <si>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</si>
  <si>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</si>
  <si>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</si>
  <si>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</si>
  <si>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</si>
  <si>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</si>
  <si>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</si>
  <si>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</si>
  <si>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</si>
  <si>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</si>
  <si>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</si>
  <si>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</si>
  <si>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</si>
  <si>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</si>
  <si>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</si>
  <si>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</si>
  <si>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</si>
  <si>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</si>
  <si>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</si>
  <si>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</si>
  <si>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</si>
  <si>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</si>
  <si>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</si>
  <si>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</si>
  <si>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</si>
  <si>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</si>
  <si>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</si>
  <si>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</si>
  <si>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</si>
  <si>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</si>
  <si>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</si>
  <si>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</si>
  <si>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</si>
  <si>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</si>
  <si>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</si>
  <si>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</si>
  <si>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</si>
  <si>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</si>
  <si>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</si>
  <si>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</si>
  <si>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</si>
  <si>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</si>
  <si>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</si>
  <si>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</si>
  <si>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</si>
  <si>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</si>
  <si>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</si>
  <si>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</si>
  <si>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</si>
  <si>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</si>
  <si>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</si>
  <si>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</si>
  <si>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</si>
  <si>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</si>
  <si>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</si>
  <si>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</si>
  <si>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</si>
  <si>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</si>
  <si>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</si>
  <si>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</si>
  <si>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</si>
  <si>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</si>
  <si>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</si>
  <si>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</si>
  <si>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</si>
  <si>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</si>
  <si>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</si>
  <si>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</si>
  <si>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</si>
  <si>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</si>
  <si>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</si>
  <si>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</si>
  <si>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</si>
  <si>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</si>
  <si>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</si>
  <si>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</si>
  <si>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</si>
  <si>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</si>
  <si>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</si>
  <si>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</si>
  <si>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</si>
  <si>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</si>
  <si>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</si>
  <si>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</si>
  <si>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</si>
  <si>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</si>
  <si>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</si>
  <si>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</si>
  <si>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</si>
  <si>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</si>
  <si>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</si>
  <si>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</si>
  <si>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</si>
  <si>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</si>
  <si>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</si>
  <si>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</si>
  <si>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</si>
  <si>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</si>
  <si>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</si>
  <si>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</si>
  <si>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</si>
  <si>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</si>
  <si>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</si>
  <si>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</si>
  <si>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</si>
  <si>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</si>
  <si>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</si>
  <si>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</si>
  <si>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</si>
  <si>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</si>
  <si>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</si>
  <si>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</si>
  <si>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</si>
  <si>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</si>
  <si>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</si>
  <si>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</si>
  <si>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</si>
  <si>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</si>
  <si>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</si>
  <si>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</si>
  <si>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</si>
  <si>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</si>
  <si>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</si>
  <si>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</si>
  <si>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</si>
  <si>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</si>
  <si>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</si>
  <si>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</si>
  <si>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</si>
  <si>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</si>
  <si>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</si>
  <si>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</si>
  <si>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</si>
  <si>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</si>
  <si>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</si>
  <si>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</si>
  <si>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</si>
  <si>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</si>
  <si>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</si>
  <si>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</si>
  <si>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</si>
  <si>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</si>
  <si>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</si>
  <si>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</si>
  <si>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</si>
  <si>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</si>
  <si>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</si>
  <si>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</si>
  <si>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</si>
  <si>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</si>
  <si>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</si>
  <si>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</si>
  <si>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</si>
  <si>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</si>
  <si>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</si>
  <si>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</si>
  <si>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</si>
  <si>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</si>
  <si>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</si>
  <si>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</si>
  <si>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</si>
  <si>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</si>
  <si>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</si>
  <si>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</si>
  <si>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</si>
  <si>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</si>
  <si>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</si>
  <si>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</si>
  <si>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</si>
  <si>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</si>
  <si>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</si>
  <si>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</si>
  <si>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</si>
  <si>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</si>
  <si>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</si>
  <si>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</si>
  <si>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</si>
  <si>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</si>
  <si>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</si>
  <si>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</si>
  <si>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</si>
  <si>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</si>
  <si>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</si>
  <si>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</si>
  <si>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</si>
  <si>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</si>
  <si>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</si>
  <si>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</si>
  <si>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</si>
  <si>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</si>
  <si>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</si>
  <si>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</si>
  <si>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</si>
  <si>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</si>
  <si>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</si>
  <si>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</si>
  <si>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</si>
  <si>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</si>
  <si>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</si>
  <si>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</si>
  <si>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</si>
  <si>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</si>
  <si>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</si>
  <si>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</si>
  <si>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</si>
  <si>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</si>
  <si>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</si>
  <si>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</si>
  <si>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</si>
  <si>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</si>
  <si>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</si>
  <si>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</si>
  <si>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</si>
  <si>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</si>
  <si>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</si>
  <si>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</si>
  <si>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</si>
  <si>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</si>
  <si>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</si>
  <si>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</si>
  <si>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</si>
  <si>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</si>
  <si>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</si>
  <si>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</si>
  <si>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</si>
  <si>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</si>
  <si>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</si>
  <si>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</si>
  <si>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</si>
  <si>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</si>
  <si>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</si>
  <si>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</si>
  <si>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</si>
  <si>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</si>
  <si>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</si>
  <si>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</si>
  <si>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</si>
  <si>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</si>
  <si>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</si>
  <si>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</si>
  <si>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</si>
  <si>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</si>
  <si>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</si>
  <si>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</si>
  <si>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</si>
  <si>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</si>
  <si>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</si>
  <si>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</si>
  <si>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</si>
  <si>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</si>
  <si>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</si>
  <si>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</si>
  <si>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</si>
  <si>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</si>
  <si>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</si>
  <si>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</si>
  <si>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</si>
  <si>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</si>
  <si>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</si>
  <si>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</si>
  <si>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</si>
  <si>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</si>
  <si>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</si>
  <si>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</si>
  <si>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</si>
  <si>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</si>
  <si>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</si>
  <si>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</si>
  <si>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</si>
  <si>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</si>
  <si>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</si>
  <si>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</si>
  <si>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</si>
  <si>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</si>
  <si>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</si>
  <si>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</si>
  <si>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</si>
  <si>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</si>
  <si>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</si>
  <si>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</si>
  <si>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</si>
  <si>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</si>
  <si>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</si>
  <si>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</si>
  <si>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</si>
  <si>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</si>
  <si>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</si>
  <si>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</si>
  <si>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</si>
  <si>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</si>
  <si>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</si>
  <si>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</si>
  <si>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</si>
  <si>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</si>
  <si>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</si>
  <si>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</si>
  <si>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</si>
  <si>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</si>
  <si>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</si>
  <si>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</si>
  <si>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</si>
  <si>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</si>
  <si>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</si>
  <si>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</si>
  <si>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</si>
  <si>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</si>
  <si>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</si>
  <si>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</si>
  <si>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</si>
  <si>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</si>
  <si>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</si>
  <si>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</si>
  <si>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</si>
  <si>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</si>
  <si>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</si>
  <si>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</si>
  <si>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</si>
  <si>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</si>
  <si>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</si>
  <si>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</si>
  <si>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</si>
  <si>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</si>
  <si>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</si>
  <si>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</si>
  <si>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</si>
  <si>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</si>
  <si>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</si>
  <si>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</si>
  <si>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</si>
  <si>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</si>
  <si>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</si>
  <si>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</si>
  <si>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</si>
  <si>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</si>
  <si>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</si>
  <si>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</si>
  <si>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</si>
  <si>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</si>
  <si>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</si>
  <si>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</si>
  <si>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</si>
  <si>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</si>
  <si>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</si>
  <si>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</si>
  <si>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</si>
  <si>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</si>
  <si>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</si>
  <si>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</si>
  <si>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</si>
  <si>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</si>
  <si>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</si>
  <si>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</si>
  <si>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</si>
  <si>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</si>
  <si>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</si>
  <si>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</si>
  <si>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</si>
  <si>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</si>
  <si>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</si>
  <si>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</si>
  <si>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</si>
  <si>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</si>
  <si>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</si>
  <si>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</si>
  <si>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</si>
  <si>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</si>
  <si>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</si>
  <si>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</si>
  <si>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</si>
  <si>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</si>
  <si>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</si>
  <si>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</si>
  <si>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</si>
  <si>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</si>
  <si>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</si>
  <si>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</si>
  <si>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</si>
  <si>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</si>
  <si>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</si>
  <si>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</si>
  <si>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</si>
  <si>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</si>
  <si>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</si>
  <si>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</si>
  <si>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</si>
  <si>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</si>
  <si>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</si>
  <si>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</si>
  <si>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</si>
  <si>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</si>
  <si>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</si>
  <si>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</si>
  <si>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</si>
  <si>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</si>
  <si>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</si>
  <si>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</si>
  <si>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</si>
  <si>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</si>
  <si>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</si>
  <si>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</si>
  <si>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</si>
  <si>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</si>
  <si>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</si>
  <si>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</si>
  <si>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</si>
  <si>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</si>
  <si>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</si>
  <si>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</si>
  <si>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</si>
  <si>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</si>
  <si>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</si>
  <si>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</si>
  <si>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</si>
  <si>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</si>
  <si>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</si>
  <si>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</si>
  <si>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</si>
  <si>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</si>
  <si>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</si>
  <si>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</si>
  <si>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</si>
  <si>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</si>
  <si>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</si>
  <si>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</si>
  <si>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</si>
  <si>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</si>
  <si>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</si>
  <si>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</si>
  <si>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</si>
  <si>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</si>
  <si>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</si>
  <si>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</si>
  <si>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</si>
  <si>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</si>
  <si>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</si>
  <si>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</si>
  <si>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</si>
  <si>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</si>
  <si>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</si>
  <si>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</si>
  <si>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</si>
  <si>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</si>
  <si>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</si>
  <si>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</si>
  <si>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</si>
  <si>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</si>
  <si>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</si>
  <si>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</si>
  <si>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</si>
  <si>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</si>
  <si>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</si>
  <si>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</si>
  <si>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</si>
  <si>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</si>
  <si>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</si>
  <si>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</si>
  <si>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</si>
  <si>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</si>
  <si>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</si>
  <si>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</si>
  <si>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</si>
  <si>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</si>
  <si>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</si>
  <si>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</si>
  <si>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</si>
  <si>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</si>
  <si>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</si>
  <si>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</si>
  <si>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</si>
  <si>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</si>
  <si>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</si>
  <si>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</si>
  <si>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</si>
  <si>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</si>
  <si>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</si>
  <si>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</si>
  <si>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</si>
  <si>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</si>
  <si>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</si>
  <si>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</si>
  <si>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</si>
  <si>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</si>
  <si>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</si>
  <si>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</si>
  <si>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</si>
  <si>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</si>
  <si>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</si>
  <si>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</si>
  <si>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</si>
  <si>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</si>
  <si>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</si>
  <si>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</si>
  <si>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</si>
  <si>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</si>
  <si>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</si>
  <si>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</si>
  <si>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</si>
  <si>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</si>
  <si>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</si>
  <si>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</si>
  <si>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</si>
  <si>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</si>
  <si>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</si>
  <si>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</si>
  <si>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</si>
  <si>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</si>
  <si>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</si>
  <si>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</si>
  <si>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</si>
  <si>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</si>
  <si>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</si>
  <si>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</si>
  <si>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</si>
  <si>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</si>
  <si>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</si>
  <si>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</si>
  <si>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</si>
  <si>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</si>
  <si>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</si>
  <si>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</si>
  <si>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</si>
  <si>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</si>
  <si>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</si>
  <si>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</si>
  <si>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</si>
  <si>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</si>
  <si>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</si>
  <si>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</si>
  <si>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</si>
  <si>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</si>
  <si>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</si>
  <si>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</si>
  <si>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</si>
  <si>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</si>
  <si>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</si>
  <si>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</si>
  <si>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</si>
  <si>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</si>
  <si>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</si>
  <si>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</si>
  <si>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</si>
  <si>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</si>
  <si>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</si>
  <si>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</si>
  <si>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</si>
  <si>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</si>
  <si>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</si>
  <si>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</si>
  <si>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</si>
  <si>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</si>
  <si>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</si>
  <si>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</si>
  <si>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</si>
  <si>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</si>
  <si>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</si>
  <si>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</si>
  <si>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</si>
  <si>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</si>
  <si>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</si>
  <si>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</si>
  <si>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</si>
  <si>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</si>
  <si>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</si>
  <si>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</si>
  <si>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</si>
  <si>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</si>
  <si>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</si>
  <si>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</si>
  <si>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</si>
  <si>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</si>
  <si>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</si>
  <si>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</si>
  <si>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</si>
  <si>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</si>
  <si>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</si>
  <si>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</si>
  <si>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</si>
  <si>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</si>
  <si>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</si>
  <si>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</si>
  <si>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</si>
  <si>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</si>
  <si>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</si>
  <si>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</si>
  <si>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</si>
  <si>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</si>
  <si>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</si>
  <si>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</si>
  <si>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</si>
  <si>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</si>
  <si>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</si>
  <si>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</si>
  <si>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</si>
  <si>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</si>
  <si>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</si>
  <si>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</si>
  <si>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</si>
  <si>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</si>
  <si>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</si>
  <si>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</si>
  <si>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</si>
  <si>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</si>
  <si>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</si>
  <si>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</si>
  <si>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</si>
  <si>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</si>
  <si>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</si>
  <si>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</si>
  <si>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</si>
  <si>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</si>
  <si>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</si>
  <si>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</si>
  <si>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</si>
  <si>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</si>
  <si>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</si>
  <si>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</si>
  <si>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</si>
  <si>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</si>
  <si>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</si>
  <si>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</si>
  <si>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</si>
  <si>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</si>
  <si>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</si>
  <si>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</si>
  <si>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</si>
  <si>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</si>
  <si>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</si>
  <si>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</si>
  <si>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</si>
  <si>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</si>
  <si>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</si>
  <si>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</si>
  <si>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</si>
  <si>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</si>
  <si>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</si>
  <si>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</si>
  <si>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</si>
  <si>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</si>
  <si>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</si>
  <si>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</si>
  <si>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</si>
  <si>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</si>
  <si>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</si>
  <si>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</si>
  <si>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</si>
  <si>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</si>
  <si>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</si>
  <si>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</si>
  <si>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</si>
  <si>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</si>
  <si>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</si>
  <si>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</si>
  <si>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</si>
  <si>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</si>
  <si>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</si>
  <si>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</si>
  <si>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</si>
  <si>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</si>
  <si>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</si>
  <si>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</si>
  <si>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</si>
  <si>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</si>
  <si>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</si>
  <si>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</si>
  <si>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</si>
  <si>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</si>
  <si>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</si>
  <si>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</si>
  <si>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</si>
  <si>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</si>
  <si>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</si>
  <si>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</si>
  <si>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</si>
  <si>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</si>
  <si>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</si>
  <si>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</si>
  <si>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</si>
  <si>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</si>
  <si>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</si>
  <si>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</si>
  <si>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</si>
  <si>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</si>
  <si>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</si>
  <si>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</si>
  <si>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</si>
  <si>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</si>
  <si>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</si>
  <si>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</si>
  <si>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</si>
  <si>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</si>
  <si>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</si>
  <si>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</si>
  <si>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</si>
  <si>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</si>
  <si>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</si>
  <si>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</si>
  <si>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</si>
  <si>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</si>
  <si>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</si>
  <si>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</si>
  <si>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</si>
  <si>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</si>
  <si>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</si>
  <si>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</si>
  <si>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</si>
  <si>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</si>
  <si>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</si>
  <si>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</si>
  <si>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</si>
  <si>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</si>
  <si>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</si>
  <si>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</si>
  <si>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</si>
  <si>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</si>
  <si>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</si>
  <si>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</si>
  <si>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</si>
  <si>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</si>
  <si>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</si>
  <si>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</si>
  <si>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</si>
  <si>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</si>
  <si>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</si>
  <si>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</si>
  <si>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</si>
  <si>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</si>
  <si>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</si>
  <si>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</si>
  <si>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</si>
  <si>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</si>
  <si>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</si>
  <si>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</si>
  <si>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</si>
  <si>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</si>
  <si>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</si>
  <si>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</si>
  <si>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</si>
  <si>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</si>
  <si>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</si>
  <si>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</si>
  <si>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</si>
  <si>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</si>
  <si>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</si>
  <si>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</si>
  <si>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</si>
  <si>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</si>
  <si>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</si>
  <si>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</si>
  <si>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</si>
  <si>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</si>
  <si>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</si>
  <si>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</si>
  <si>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</si>
  <si>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</si>
  <si>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</si>
  <si>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</si>
  <si>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</si>
  <si>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</si>
  <si>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</si>
  <si>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</si>
  <si>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</si>
  <si>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</si>
  <si>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</si>
  <si>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</si>
  <si>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</si>
  <si>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</si>
  <si>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</si>
  <si>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</si>
  <si>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</si>
  <si>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</si>
  <si>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</si>
  <si>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</si>
  <si>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</si>
  <si>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</si>
  <si>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</si>
  <si>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</si>
  <si>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</si>
  <si>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</si>
  <si>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</si>
  <si>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</si>
  <si>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</si>
  <si>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</si>
  <si>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</si>
  <si>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</si>
  <si>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</si>
  <si>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</si>
  <si>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</si>
  <si>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</si>
  <si>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</si>
  <si>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</si>
  <si>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</si>
  <si>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</si>
  <si>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</si>
  <si>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</si>
  <si>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</si>
  <si>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</si>
  <si>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</si>
  <si>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</si>
  <si>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</si>
  <si>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</si>
  <si>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</si>
  <si>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</si>
  <si>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</si>
  <si>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</si>
  <si>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</si>
  <si>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</si>
  <si>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</si>
  <si>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</si>
  <si>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</si>
  <si>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</si>
  <si>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</si>
  <si>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</si>
  <si>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</si>
  <si>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</si>
  <si>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</si>
  <si>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</si>
  <si>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</si>
  <si>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</si>
  <si>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</si>
  <si>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</si>
  <si>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</si>
  <si>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</si>
  <si>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</si>
  <si>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</si>
  <si>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</si>
  <si>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</si>
  <si>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</si>
  <si>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</si>
  <si>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</si>
  <si>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</si>
  <si>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</si>
  <si>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</si>
  <si>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</si>
  <si>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</si>
  <si>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</si>
  <si>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</si>
  <si>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</si>
  <si>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</si>
  <si>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</si>
  <si>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</si>
  <si>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</si>
  <si>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</si>
  <si>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</si>
  <si>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</si>
  <si>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</si>
  <si>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</si>
  <si>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</si>
  <si>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</si>
  <si>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</si>
  <si>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</si>
  <si>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</si>
  <si>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</si>
  <si>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</si>
  <si>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</si>
  <si>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</si>
  <si>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</si>
  <si>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</si>
  <si>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</si>
  <si>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</si>
  <si>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</si>
  <si>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</si>
  <si>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</si>
  <si>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</si>
  <si>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</si>
  <si>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</si>
  <si>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</si>
  <si>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</si>
  <si>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</si>
  <si>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</si>
  <si>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</si>
  <si>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</si>
  <si>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</si>
  <si>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</si>
  <si>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</si>
  <si>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</si>
  <si>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</si>
  <si>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</si>
  <si>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</si>
  <si>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</si>
  <si>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</si>
  <si>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</si>
  <si>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</si>
  <si>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</si>
  <si>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</si>
  <si>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</si>
  <si>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</si>
  <si>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</si>
  <si>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</si>
  <si>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</si>
  <si>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</si>
  <si>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</si>
  <si>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</si>
  <si>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</si>
  <si>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</si>
  <si>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</si>
  <si>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</si>
  <si>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</si>
  <si>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</si>
  <si>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</si>
  <si>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</si>
  <si>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</si>
  <si>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</si>
  <si>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</si>
  <si>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</si>
  <si>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</si>
  <si>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</si>
  <si>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</si>
  <si>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</si>
  <si>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</si>
  <si>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</si>
  <si>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</si>
  <si>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</si>
  <si>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</si>
  <si>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</si>
  <si>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</si>
  <si>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</si>
  <si>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</si>
  <si>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</si>
  <si>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</si>
  <si>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</si>
  <si>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</si>
  <si>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</si>
  <si>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</si>
  <si>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</si>
  <si>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</si>
  <si>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</si>
  <si>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</si>
  <si>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</si>
  <si>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</si>
  <si>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</si>
  <si>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</si>
  <si>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</si>
  <si>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</si>
  <si>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</si>
  <si>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</si>
  <si>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</si>
  <si>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</si>
  <si>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</si>
  <si>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</si>
  <si>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</si>
  <si>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</si>
  <si>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</si>
  <si>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</si>
  <si>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</si>
  <si>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</si>
  <si>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</si>
  <si>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</si>
  <si>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</si>
  <si>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</si>
  <si>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</si>
  <si>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</si>
  <si>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</si>
  <si>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</si>
  <si>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</si>
  <si>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</si>
  <si>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</si>
  <si>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</si>
  <si>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</si>
  <si>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</si>
  <si>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</si>
  <si>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</si>
  <si>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</si>
  <si>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</si>
  <si>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</si>
  <si>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</si>
  <si>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</si>
  <si>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</si>
  <si>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</si>
  <si>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</si>
  <si>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</si>
  <si>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</si>
  <si>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</si>
  <si>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</si>
  <si>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</si>
  <si>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</si>
  <si>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</si>
  <si>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</si>
  <si>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</si>
  <si>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</si>
  <si>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</si>
  <si>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</si>
  <si>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</si>
  <si>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</si>
  <si>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</si>
  <si>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</si>
  <si>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</si>
  <si>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</si>
  <si>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</si>
  <si>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</si>
  <si>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</si>
  <si>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</si>
  <si>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</si>
  <si>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</si>
  <si>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</si>
  <si>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</si>
  <si>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</si>
  <si>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</si>
  <si>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</si>
  <si>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</si>
  <si>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</si>
  <si>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</si>
  <si>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</si>
  <si>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</si>
  <si>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</si>
  <si>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</si>
  <si>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</si>
  <si>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</si>
  <si>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</si>
  <si>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</si>
  <si>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</si>
  <si>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</si>
  <si>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</si>
  <si>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</si>
  <si>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</si>
  <si>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</si>
  <si>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</si>
  <si>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</si>
  <si>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</si>
  <si>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</si>
  <si>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</si>
  <si>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</si>
  <si>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</si>
  <si>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</si>
  <si>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</si>
  <si>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</si>
  <si>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</si>
  <si>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</si>
  <si>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</si>
  <si>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</si>
  <si>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</si>
  <si>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</si>
  <si>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</si>
  <si>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</si>
  <si>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</si>
  <si>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</si>
  <si>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</si>
  <si>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</si>
  <si>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</si>
  <si>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</si>
  <si>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</si>
  <si>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</si>
  <si>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</si>
  <si>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</si>
  <si>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</si>
  <si>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</si>
  <si>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</si>
  <si>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</si>
  <si>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</si>
  <si>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</si>
  <si>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</si>
  <si>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</si>
  <si>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</si>
  <si>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</si>
  <si>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</si>
  <si>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</si>
  <si>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</si>
  <si>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</si>
  <si>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</si>
  <si>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</si>
  <si>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</si>
  <si>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</si>
  <si>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</si>
  <si>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</si>
  <si>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</si>
  <si>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</si>
  <si>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</si>
  <si>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</si>
  <si>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</si>
  <si>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</si>
  <si>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</si>
  <si>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</si>
  <si>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</si>
  <si>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</si>
  <si>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</si>
  <si>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</si>
  <si>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</si>
  <si>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</si>
  <si>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</si>
  <si>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</si>
  <si>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</si>
  <si>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</si>
  <si>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</si>
  <si>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</si>
  <si>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</si>
  <si>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</si>
  <si>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</si>
  <si>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</si>
  <si>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</si>
  <si>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</si>
  <si>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</si>
  <si>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</si>
  <si>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</si>
  <si>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</si>
  <si>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</si>
  <si>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</si>
  <si>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</si>
  <si>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</si>
  <si>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</si>
  <si>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</si>
  <si>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</si>
  <si>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</si>
  <si>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</si>
  <si>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</si>
  <si>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</si>
  <si>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</si>
  <si>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</si>
  <si>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</si>
  <si>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</si>
  <si>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</si>
  <si>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</si>
  <si>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</si>
  <si>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</si>
  <si>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</si>
  <si>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</si>
  <si>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</si>
  <si>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</si>
  <si>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</si>
  <si>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</si>
  <si>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</si>
  <si>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</si>
  <si>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</si>
  <si>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</si>
  <si>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</si>
  <si>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</si>
  <si>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</si>
  <si>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</si>
  <si>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</si>
  <si>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</si>
  <si>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</si>
  <si>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</si>
  <si>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</si>
  <si>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</si>
  <si>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</si>
  <si>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</si>
  <si>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</si>
  <si>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</si>
  <si>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</si>
  <si>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</si>
  <si>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</si>
  <si>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</si>
  <si>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</si>
  <si>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</si>
  <si>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</si>
  <si>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</si>
  <si>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</si>
  <si>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</si>
  <si>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</si>
  <si>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</si>
  <si>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</si>
  <si>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</si>
  <si>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</si>
  <si>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</si>
  <si>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</si>
  <si>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</si>
  <si>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</si>
  <si>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</si>
  <si>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</si>
  <si>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</si>
  <si>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</si>
  <si>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</si>
  <si>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</si>
  <si>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</si>
  <si>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</si>
  <si>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</si>
  <si>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</si>
  <si>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</si>
  <si>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</si>
  <si>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</si>
  <si>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</si>
  <si>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</si>
  <si>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</si>
  <si>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</si>
  <si>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</si>
  <si>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</si>
  <si>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</si>
  <si>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</si>
  <si>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</si>
  <si>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</si>
  <si>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</si>
  <si>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</si>
  <si>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</si>
  <si>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</si>
  <si>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</si>
  <si>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</si>
  <si>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</si>
  <si>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</si>
  <si>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</si>
  <si>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</si>
  <si>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</si>
  <si>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</si>
  <si>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</si>
  <si>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</si>
  <si>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</si>
  <si>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</si>
  <si>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</si>
  <si>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</si>
  <si>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</si>
  <si>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</si>
  <si>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</si>
  <si>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</si>
  <si>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</si>
  <si>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</si>
  <si>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</si>
  <si>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</si>
  <si>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</si>
  <si>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</si>
  <si>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</si>
  <si>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</si>
  <si>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</si>
  <si>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</si>
  <si>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</si>
  <si>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</si>
  <si>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</si>
  <si>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</si>
  <si>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</si>
  <si>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</si>
  <si>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</si>
  <si>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</si>
  <si>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</si>
  <si>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</si>
  <si>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</si>
  <si>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</si>
  <si>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</si>
  <si>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</si>
  <si>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</si>
  <si>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</si>
  <si>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</si>
  <si>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</si>
  <si>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</si>
  <si>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</si>
  <si>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</si>
  <si>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</si>
  <si>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</si>
  <si>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</si>
  <si>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</si>
  <si>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</si>
  <si>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</si>
  <si>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</si>
  <si>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</si>
  <si>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</si>
  <si>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</si>
  <si>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</si>
  <si>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</si>
  <si>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</si>
  <si>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</si>
  <si>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</si>
  <si>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</si>
  <si>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</si>
  <si>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</si>
  <si>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</si>
  <si>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</si>
  <si>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</si>
  <si>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</si>
  <si>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</si>
  <si>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</si>
  <si>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</si>
  <si>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</si>
  <si>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</si>
  <si>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</si>
  <si>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</si>
  <si>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</si>
  <si>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</si>
  <si>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</si>
  <si>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</si>
  <si>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</si>
  <si>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</si>
  <si>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</si>
  <si>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</si>
  <si>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</si>
  <si>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</si>
  <si>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</si>
  <si>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</si>
  <si>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</si>
  <si>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</si>
  <si>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</si>
  <si>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</si>
  <si>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</si>
  <si>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</si>
  <si>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</si>
  <si>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</si>
  <si>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</si>
  <si>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</si>
  <si>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</si>
  <si>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</si>
  <si>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</si>
  <si>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</si>
  <si>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</si>
  <si>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</si>
  <si>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</si>
  <si>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</si>
  <si>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</si>
  <si>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</si>
  <si>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</si>
  <si>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</si>
  <si>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</si>
  <si>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</si>
  <si>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</si>
  <si>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</si>
  <si>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</si>
  <si>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</si>
  <si>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</si>
  <si>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</si>
  <si>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</si>
  <si>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</si>
  <si>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</si>
  <si>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</si>
  <si>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</si>
  <si>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</si>
  <si>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</si>
  <si>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</si>
  <si>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</si>
  <si>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</si>
  <si>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</si>
  <si>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</si>
  <si>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</si>
  <si>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</si>
  <si>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</si>
  <si>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</si>
  <si>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</si>
  <si>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</si>
  <si>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</si>
  <si>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</si>
  <si>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</si>
  <si>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</si>
  <si>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</si>
  <si>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</si>
  <si>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</si>
  <si>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</si>
  <si>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</si>
  <si>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</si>
  <si>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</si>
  <si>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</si>
  <si>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</si>
  <si>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</si>
  <si>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</si>
  <si>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</si>
  <si>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</si>
  <si>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</si>
  <si>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</si>
  <si>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</si>
  <si>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</si>
  <si>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</si>
  <si>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</si>
  <si>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</si>
  <si>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</si>
  <si>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</si>
  <si>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</si>
  <si>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</si>
  <si>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</si>
  <si>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</si>
  <si>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</si>
  <si>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</si>
  <si>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</si>
  <si>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</si>
  <si>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</si>
  <si>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</si>
  <si>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</si>
  <si>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</si>
  <si>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</si>
  <si>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</si>
  <si>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</si>
  <si>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</si>
  <si>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</si>
  <si>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</si>
  <si>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</si>
  <si>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</si>
  <si>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</si>
  <si>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</si>
  <si>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</si>
  <si>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</si>
  <si>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</si>
  <si>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</si>
  <si>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</si>
  <si>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</si>
  <si>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</si>
  <si>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</si>
  <si>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</si>
  <si>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</si>
  <si>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</si>
  <si>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</si>
  <si>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</si>
  <si>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</si>
  <si>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</si>
  <si>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</si>
  <si>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</si>
  <si>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</si>
  <si>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</si>
  <si>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</si>
  <si>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</si>
  <si>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</si>
  <si>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</si>
  <si>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</si>
  <si>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</si>
  <si>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</si>
  <si>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</si>
  <si>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</si>
  <si>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</si>
  <si>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</si>
  <si>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</si>
  <si>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</si>
  <si>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</si>
  <si>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</si>
  <si>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</si>
  <si>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</si>
  <si>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</si>
  <si>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</si>
  <si>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</si>
  <si>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</si>
  <si>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</si>
  <si>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</si>
  <si>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</si>
  <si>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</si>
  <si>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</si>
  <si>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</si>
  <si>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</si>
  <si>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</si>
  <si>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</si>
  <si>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</si>
  <si>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</si>
  <si>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</si>
  <si>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</si>
  <si>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</si>
  <si>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</si>
  <si>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</si>
  <si>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</si>
  <si>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</si>
  <si>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</si>
  <si>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</si>
  <si>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</si>
  <si>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</si>
  <si>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</si>
  <si>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</si>
  <si>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</si>
  <si>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</si>
  <si>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</si>
  <si>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</si>
  <si>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</si>
  <si>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</si>
  <si>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</si>
  <si>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</si>
  <si>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</si>
  <si>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</si>
  <si>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</si>
  <si>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</si>
  <si>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</si>
  <si>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</si>
  <si>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</si>
  <si>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</si>
  <si>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</si>
  <si>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</si>
  <si>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</si>
  <si>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</si>
  <si>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</si>
  <si>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</si>
  <si>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</si>
  <si>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</si>
  <si>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</si>
  <si>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</si>
  <si>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</si>
  <si>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</si>
  <si>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</si>
  <si>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</si>
  <si>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</si>
  <si>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</si>
  <si>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</si>
  <si>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</si>
  <si>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</si>
  <si>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</si>
  <si>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</si>
  <si>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</si>
  <si>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</si>
  <si>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</si>
  <si>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</si>
  <si>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</si>
  <si>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</si>
  <si>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</si>
  <si>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</si>
  <si>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</si>
  <si>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</si>
  <si>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</si>
  <si>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</si>
  <si>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</si>
  <si>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</si>
  <si>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</si>
  <si>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</si>
  <si>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</si>
  <si>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</si>
  <si>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</si>
  <si>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</si>
  <si>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</si>
  <si>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</si>
  <si>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</si>
  <si>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</si>
  <si>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</si>
  <si>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</si>
  <si>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</si>
  <si>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</si>
  <si>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</si>
  <si>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</si>
  <si>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</si>
  <si>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</si>
  <si>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</si>
  <si>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</si>
  <si>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</si>
  <si>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</si>
  <si>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</si>
  <si>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</si>
  <si>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</si>
  <si>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</si>
  <si>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</si>
  <si>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</si>
  <si>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</si>
  <si>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</si>
  <si>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</si>
  <si>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</si>
  <si>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</si>
  <si>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</si>
  <si>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</si>
  <si>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</si>
  <si>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</si>
  <si>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</si>
  <si>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</si>
  <si>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</si>
  <si>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</si>
  <si>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</si>
  <si>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</si>
  <si>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</si>
  <si>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</si>
  <si>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</si>
  <si>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</si>
  <si>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</si>
  <si>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</si>
  <si>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</si>
  <si>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</si>
  <si>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</si>
  <si>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</si>
  <si>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</si>
  <si>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</si>
  <si>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</si>
  <si>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</si>
  <si>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</si>
  <si>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</si>
  <si>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</si>
  <si>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</si>
  <si>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</si>
  <si>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</si>
  <si>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</si>
  <si>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</si>
  <si>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</si>
  <si>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</si>
  <si>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</si>
  <si>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</si>
  <si>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</si>
  <si>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</si>
  <si>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</si>
  <si>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</si>
  <si>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</si>
  <si>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</si>
  <si>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</si>
  <si>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</si>
  <si>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</si>
  <si>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</si>
  <si>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</si>
  <si>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</si>
  <si>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</si>
  <si>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</si>
  <si>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</si>
  <si>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</si>
  <si>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</si>
  <si>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</si>
  <si>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</si>
  <si>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</si>
  <si>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</si>
  <si>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</si>
  <si>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</si>
  <si>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</si>
  <si>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</si>
  <si>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</si>
  <si>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</si>
  <si>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</si>
  <si>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</si>
  <si>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</si>
  <si>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</si>
  <si>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</si>
  <si>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</si>
  <si>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</si>
  <si>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</si>
  <si>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</si>
  <si>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</si>
  <si>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</si>
  <si>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</si>
  <si>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</si>
  <si>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</si>
  <si>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</si>
  <si>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</si>
  <si>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</si>
  <si>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</si>
  <si>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</si>
  <si>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</si>
  <si>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</si>
  <si>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</si>
  <si>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</si>
  <si>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</si>
  <si>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</si>
  <si>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</si>
  <si>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</si>
  <si>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</si>
  <si>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</si>
  <si>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</si>
  <si>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</si>
  <si>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</si>
  <si>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</si>
  <si>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</si>
  <si>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</si>
  <si>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</si>
  <si>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</si>
  <si>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</si>
  <si>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</si>
  <si>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</si>
  <si>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</si>
  <si>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</si>
  <si>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</si>
  <si>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</si>
  <si>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</si>
  <si>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</si>
  <si>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</si>
  <si>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</si>
  <si>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</si>
  <si>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</si>
  <si>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</si>
  <si>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</si>
  <si>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</si>
  <si>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</si>
  <si>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</si>
  <si>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</si>
  <si>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</si>
  <si>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</si>
  <si>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</si>
  <si>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</si>
  <si>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</si>
  <si>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</si>
  <si>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</si>
  <si>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</si>
  <si>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</si>
  <si>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</si>
  <si>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</si>
  <si>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</si>
  <si>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</si>
  <si>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</si>
  <si>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</si>
  <si>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</si>
  <si>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</si>
  <si>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</si>
  <si>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</si>
  <si>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</si>
  <si>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</si>
  <si>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</si>
  <si>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</si>
  <si>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</si>
  <si>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</si>
  <si>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</si>
  <si>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</si>
  <si>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</si>
  <si>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</si>
  <si>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</si>
  <si>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</si>
  <si>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</si>
  <si>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</si>
  <si>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</si>
  <si>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</si>
  <si>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</si>
  <si>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</si>
  <si>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</si>
  <si>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</si>
  <si>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</si>
  <si>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</si>
  <si>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</si>
  <si>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</si>
  <si>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</si>
  <si>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</si>
  <si>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</si>
  <si>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</si>
  <si>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</si>
  <si>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</si>
  <si>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</si>
  <si>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</si>
  <si>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</si>
  <si>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</si>
  <si>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</si>
  <si>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</si>
  <si>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</si>
  <si>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</si>
  <si>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</si>
  <si>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</si>
  <si>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</si>
  <si>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</si>
  <si>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</si>
  <si>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</si>
  <si>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</si>
  <si>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</si>
  <si>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</si>
  <si>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</si>
  <si>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</si>
  <si>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</si>
  <si>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</si>
  <si>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</si>
  <si>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</si>
  <si>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</si>
  <si>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</si>
  <si>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</si>
  <si>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</si>
  <si>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</si>
  <si>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</si>
  <si>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</si>
  <si>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</si>
  <si>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</si>
  <si>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</si>
  <si>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</si>
  <si>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</si>
  <si>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</si>
  <si>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</si>
  <si>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</si>
  <si>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</si>
  <si>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</si>
  <si>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</si>
  <si>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</si>
  <si>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</si>
  <si>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</si>
  <si>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</si>
  <si>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</si>
  <si>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</si>
  <si>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</si>
  <si>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</si>
  <si>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</si>
  <si>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</si>
  <si>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</si>
  <si>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</si>
  <si>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</si>
  <si>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</si>
  <si>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</si>
  <si>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</si>
  <si>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</si>
  <si>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</si>
  <si>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</si>
  <si>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</si>
  <si>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</si>
  <si>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</si>
  <si>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</si>
  <si>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</si>
  <si>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</si>
  <si>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</si>
  <si>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</si>
  <si>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</si>
  <si>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</si>
  <si>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</si>
  <si>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</si>
  <si>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</si>
  <si>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</si>
  <si>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</si>
  <si>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</si>
  <si>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</si>
  <si>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</si>
  <si>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</si>
  <si>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</si>
  <si>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</si>
  <si>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</si>
  <si>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</si>
  <si>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</si>
  <si>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</si>
  <si>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</si>
  <si>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</si>
  <si>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</si>
  <si>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</si>
  <si>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</si>
  <si>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</si>
  <si>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</si>
  <si>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</si>
  <si>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</si>
  <si>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</si>
  <si>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</si>
  <si>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</si>
  <si>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</si>
  <si>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</si>
  <si>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</si>
  <si>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</si>
  <si>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</si>
  <si>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</si>
  <si>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</si>
  <si>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</si>
  <si>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</si>
  <si>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</si>
  <si>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</si>
  <si>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</si>
  <si>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</si>
  <si>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</si>
  <si>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</si>
  <si>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</si>
  <si>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</si>
  <si>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</si>
  <si>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</si>
  <si>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</si>
  <si>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</si>
  <si>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</si>
  <si>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</si>
  <si>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</si>
  <si>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</si>
  <si>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</si>
  <si>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</si>
  <si>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</si>
  <si>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</si>
  <si>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</si>
  <si>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</si>
  <si>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</si>
  <si>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</si>
  <si>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</si>
  <si>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</si>
  <si>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</si>
  <si>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</si>
  <si>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</si>
  <si>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</si>
  <si>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</si>
  <si>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</si>
  <si>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</si>
  <si>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</si>
  <si>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</si>
  <si>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</si>
  <si>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</si>
  <si>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</si>
  <si>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</si>
  <si>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</si>
  <si>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</si>
  <si>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</si>
  <si>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</si>
  <si>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</si>
  <si>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</si>
  <si>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</si>
  <si>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</si>
  <si>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</si>
  <si>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</si>
  <si>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</si>
  <si>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</si>
  <si>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</si>
  <si>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</si>
  <si>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</si>
  <si>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</si>
  <si>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</si>
  <si>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</si>
  <si>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</si>
  <si>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</si>
  <si>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</si>
  <si>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</si>
  <si>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</si>
  <si>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</si>
  <si>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</si>
  <si>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</si>
  <si>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</si>
  <si>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</si>
  <si>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</si>
  <si>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</si>
  <si>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</si>
  <si>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</si>
  <si>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</si>
  <si>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</si>
  <si>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</si>
  <si>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</si>
  <si>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</si>
  <si>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</si>
  <si>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</si>
  <si>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</si>
  <si>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</si>
  <si>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</si>
  <si>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</si>
  <si>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</si>
  <si>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</si>
  <si>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</si>
  <si>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</si>
  <si>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</si>
  <si>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</si>
  <si>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</si>
  <si>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</si>
  <si>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</si>
  <si>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</si>
  <si>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</si>
  <si>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</si>
  <si>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</si>
  <si>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</si>
  <si>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</si>
  <si>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</si>
  <si>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</si>
  <si>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</si>
  <si>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</si>
  <si>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</si>
  <si>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</si>
  <si>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</si>
  <si>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</si>
  <si>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</si>
  <si>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</si>
  <si>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</si>
  <si>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</si>
  <si>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</si>
  <si>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</si>
  <si>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</si>
  <si>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</si>
  <si>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</si>
  <si>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</si>
  <si>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</si>
  <si>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</si>
  <si>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</si>
  <si>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</si>
  <si>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</si>
  <si>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</si>
  <si>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</si>
  <si>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</si>
  <si>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</si>
  <si>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</si>
  <si>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</si>
  <si>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</si>
  <si>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</si>
  <si>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</si>
  <si>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</si>
  <si>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</si>
  <si>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</si>
  <si>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</si>
  <si>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</si>
  <si>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</si>
  <si>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</si>
  <si>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</si>
  <si>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</si>
  <si>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</si>
  <si>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</si>
  <si>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</si>
  <si>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</si>
  <si>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</si>
  <si>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</si>
  <si>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</si>
  <si>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</si>
  <si>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</si>
  <si>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</si>
  <si>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</si>
  <si>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</si>
  <si>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</si>
  <si>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</si>
  <si>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</si>
  <si>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</si>
  <si>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</si>
  <si>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</si>
  <si>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</si>
  <si>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</si>
  <si>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</si>
  <si>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</si>
  <si>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</si>
  <si>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</si>
  <si>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</si>
  <si>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</si>
  <si>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</si>
  <si>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</si>
  <si>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</si>
  <si>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</si>
  <si>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</si>
  <si>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</si>
  <si>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</si>
  <si>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</si>
  <si>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</si>
  <si>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</si>
  <si>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</si>
  <si>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</si>
  <si>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</si>
  <si>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</si>
  <si>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</si>
  <si>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</si>
  <si>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</si>
  <si>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</si>
  <si>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</si>
  <si>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</si>
  <si>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</si>
  <si>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</si>
  <si>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</si>
  <si>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</si>
  <si>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</si>
  <si>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</si>
  <si>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</si>
  <si>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</si>
  <si>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</si>
  <si>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</si>
  <si>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</si>
  <si>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</si>
  <si>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</si>
  <si>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</si>
  <si>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</si>
  <si>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</si>
  <si>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</si>
  <si>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</si>
  <si>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</si>
  <si>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</si>
  <si>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</si>
  <si>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</si>
  <si>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</si>
  <si>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</si>
  <si>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</si>
  <si>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</si>
  <si>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</si>
  <si>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</si>
  <si>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</si>
  <si>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</si>
  <si>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</si>
  <si>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</si>
  <si>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</si>
  <si>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</si>
  <si>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</si>
  <si>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</si>
  <si>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</si>
  <si>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</si>
  <si>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</si>
  <si>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</si>
  <si>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</si>
  <si>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</si>
  <si>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</si>
  <si>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</si>
  <si>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</si>
  <si>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</si>
  <si>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</si>
  <si>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</si>
  <si>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</si>
  <si>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</si>
  <si>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</si>
  <si>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</si>
  <si>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</si>
  <si>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</si>
  <si>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</si>
  <si>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</si>
  <si>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</si>
  <si>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</si>
  <si>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</si>
  <si>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</si>
  <si>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</si>
  <si>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</si>
  <si>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</si>
  <si>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</si>
  <si>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</si>
  <si>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</si>
  <si>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</si>
  <si>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</si>
  <si>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</si>
  <si>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</si>
  <si>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</si>
  <si>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</si>
  <si>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</si>
  <si>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</si>
  <si>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</si>
  <si>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</si>
  <si>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</si>
  <si>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</si>
  <si>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</si>
  <si>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</si>
  <si>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</si>
  <si>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</si>
  <si>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</si>
  <si>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</si>
  <si>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</si>
  <si>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</si>
  <si>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</si>
  <si>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</si>
  <si>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</si>
  <si>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</si>
  <si>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</si>
  <si>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</si>
  <si>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</si>
  <si>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</si>
  <si>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</si>
  <si>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</si>
  <si>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</si>
  <si>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</si>
  <si>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</si>
  <si>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</si>
  <si>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</si>
  <si>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</si>
  <si>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</si>
  <si>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</si>
  <si>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</si>
  <si>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</si>
  <si>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</si>
  <si>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</si>
  <si>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</si>
  <si>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</si>
  <si>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</si>
  <si>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</si>
  <si>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</si>
  <si>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</si>
  <si>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</si>
  <si>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</si>
  <si>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</si>
  <si>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</si>
  <si>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</si>
  <si>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</si>
  <si>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</si>
  <si>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</si>
  <si>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</si>
  <si>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</si>
  <si>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</si>
  <si>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</si>
  <si>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</si>
  <si>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</si>
  <si>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</si>
  <si>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</si>
  <si>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</si>
  <si>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</si>
  <si>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</si>
  <si>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</si>
  <si>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</si>
  <si>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</si>
  <si>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</si>
  <si>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</si>
  <si>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</si>
  <si>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</si>
  <si>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</si>
  <si>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</si>
  <si>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</si>
  <si>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</si>
  <si>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</si>
  <si>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</si>
  <si>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</si>
  <si>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</si>
  <si>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</si>
  <si>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</si>
  <si>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</si>
  <si>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</si>
  <si>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</si>
  <si>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</si>
  <si>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</si>
  <si>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</si>
  <si>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</si>
  <si>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</si>
  <si>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</si>
  <si>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</si>
  <si>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</si>
  <si>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</si>
  <si>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</si>
  <si>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</si>
  <si>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</si>
  <si>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</si>
  <si>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</si>
  <si>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</si>
  <si>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</si>
  <si>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</si>
  <si>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</si>
  <si>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</si>
  <si>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</si>
  <si>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</si>
  <si>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</si>
  <si>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</si>
  <si>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</si>
  <si>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</si>
  <si>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</si>
  <si>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</si>
  <si>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</si>
  <si>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</si>
  <si>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</si>
  <si>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</si>
  <si>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</si>
  <si>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</si>
  <si>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</si>
  <si>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</si>
  <si>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</si>
  <si>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</si>
  <si>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</si>
  <si>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</si>
  <si>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</si>
  <si>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</si>
  <si>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</si>
  <si>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</si>
  <si>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</si>
  <si>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</si>
  <si>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</si>
  <si>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</si>
  <si>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</si>
  <si>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</si>
  <si>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</si>
  <si>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</si>
  <si>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</si>
  <si>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</si>
  <si>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</si>
  <si>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</si>
  <si>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</si>
  <si>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</si>
  <si>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</si>
  <si>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</si>
  <si>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</si>
  <si>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</si>
  <si>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</si>
  <si>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</si>
  <si>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</si>
  <si>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</si>
  <si>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</si>
  <si>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</si>
  <si>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</si>
  <si>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</si>
  <si>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</si>
  <si>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</si>
  <si>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</si>
  <si>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</si>
  <si>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</si>
  <si>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</si>
  <si>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</si>
  <si>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</si>
  <si>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</si>
  <si>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</si>
  <si>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</si>
  <si>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</si>
  <si>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</si>
  <si>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</si>
  <si>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</si>
  <si>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</si>
  <si>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</si>
  <si>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</si>
  <si>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</si>
  <si>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</si>
  <si>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</si>
  <si>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</si>
  <si>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</si>
  <si>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</si>
  <si>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</si>
  <si>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</si>
  <si>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</si>
  <si>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</si>
  <si>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</si>
  <si>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</si>
  <si>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</si>
  <si>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</si>
  <si>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</si>
  <si>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</si>
  <si>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</si>
  <si>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</si>
  <si>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</si>
  <si>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</si>
  <si>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</si>
  <si>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</si>
  <si>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</si>
  <si>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</si>
  <si>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</si>
  <si>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</si>
  <si>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</si>
  <si>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</si>
  <si>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</si>
  <si>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</si>
  <si>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</si>
  <si>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</si>
  <si>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</si>
  <si>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</si>
  <si>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</si>
  <si>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</si>
  <si>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</si>
  <si>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</si>
  <si>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</si>
  <si>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</si>
  <si>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</si>
  <si>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</si>
  <si>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</si>
  <si>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</si>
  <si>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</si>
  <si>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</si>
  <si>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</si>
  <si>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</si>
  <si>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</si>
  <si>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</si>
  <si>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</si>
  <si>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</si>
  <si>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</si>
  <si>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</si>
  <si>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</si>
  <si>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</si>
  <si>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</si>
  <si>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</si>
  <si>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</si>
  <si>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</si>
  <si>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</si>
  <si>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</si>
  <si>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</si>
  <si>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</si>
  <si>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</si>
  <si>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</si>
  <si>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</si>
  <si>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</si>
  <si>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</si>
  <si>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</si>
  <si>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</si>
  <si>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</si>
  <si>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</si>
  <si>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</si>
  <si>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</si>
  <si>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</si>
  <si>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</si>
  <si>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</si>
  <si>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</si>
  <si>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</si>
  <si>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</si>
  <si>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</si>
  <si>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</si>
  <si>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</si>
  <si>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</si>
  <si>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</si>
  <si>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</si>
  <si>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</si>
  <si>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</si>
  <si>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</si>
  <si>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</si>
  <si>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</si>
  <si>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</si>
  <si>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</si>
  <si>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</si>
  <si>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</si>
  <si>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</si>
  <si>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</si>
  <si>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</si>
  <si>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</si>
  <si>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</si>
  <si>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</si>
  <si>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</si>
  <si>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</si>
  <si>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</si>
  <si>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</si>
  <si>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</si>
  <si>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</si>
  <si>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</si>
  <si>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</si>
  <si>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</si>
  <si>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</si>
  <si>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</si>
  <si>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</si>
  <si>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</si>
  <si>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</si>
  <si>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</si>
  <si>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</si>
  <si>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</si>
  <si>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</si>
  <si>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</si>
  <si>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</si>
  <si>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</si>
  <si>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</si>
  <si>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</si>
  <si>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</si>
  <si>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</si>
  <si>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</si>
  <si>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</si>
  <si>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</si>
  <si>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</si>
  <si>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</si>
  <si>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</si>
  <si>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</si>
  <si>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</si>
  <si>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</si>
  <si>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</si>
  <si>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</si>
  <si>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</si>
  <si>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</si>
  <si>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</si>
  <si>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</si>
  <si>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</si>
  <si>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</si>
  <si>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</si>
  <si>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</si>
  <si>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</si>
  <si>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</si>
  <si>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</si>
  <si>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</si>
  <si>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</si>
  <si>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</si>
  <si>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</si>
  <si>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</si>
  <si>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</si>
  <si>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</si>
  <si>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</si>
  <si>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</si>
  <si>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</si>
  <si>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</si>
  <si>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</si>
  <si>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</si>
  <si>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</si>
  <si>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</si>
  <si>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</si>
  <si>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</si>
  <si>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</si>
  <si>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</si>
  <si>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</si>
  <si>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</si>
  <si>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</si>
  <si>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</si>
  <si>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</si>
  <si>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</si>
  <si>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</si>
  <si>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</si>
  <si>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</si>
  <si>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</si>
  <si>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</si>
  <si>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</si>
  <si>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</si>
  <si>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</si>
  <si>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</si>
  <si>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</si>
  <si>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</si>
  <si>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</si>
  <si>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</si>
  <si>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</si>
  <si>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</si>
  <si>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</si>
  <si>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</si>
  <si>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</si>
  <si>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</si>
  <si>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</si>
  <si>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</si>
  <si>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</si>
  <si>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</si>
  <si>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</si>
  <si>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</si>
  <si>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</si>
  <si>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</si>
  <si>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</si>
  <si>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</si>
  <si>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</si>
  <si>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</si>
  <si>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</si>
  <si>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</si>
  <si>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</si>
  <si>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</si>
  <si>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</si>
  <si>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</si>
  <si>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</si>
  <si>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</si>
  <si>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</si>
  <si>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</si>
  <si>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</si>
  <si>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</si>
  <si>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</si>
  <si>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</si>
  <si>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</si>
  <si>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</si>
  <si>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</si>
  <si>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</si>
  <si>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</si>
  <si>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</si>
  <si>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</si>
  <si>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</si>
  <si>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</si>
  <si>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</si>
  <si>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</si>
  <si>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</si>
  <si>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</si>
  <si>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</si>
  <si>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</si>
  <si>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</si>
  <si>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</si>
  <si>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</si>
  <si>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</si>
  <si>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</si>
  <si>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</si>
  <si>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</si>
  <si>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</si>
  <si>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</si>
  <si>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</si>
  <si>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</si>
  <si>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</si>
  <si>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</si>
  <si>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</si>
  <si>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</si>
  <si>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</si>
  <si>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</si>
  <si>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</si>
  <si>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</si>
  <si>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</si>
  <si>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</si>
  <si>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</si>
  <si>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</si>
  <si>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</si>
  <si>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</si>
  <si>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</si>
  <si>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</si>
  <si>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</si>
  <si>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</si>
  <si>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</si>
  <si>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</si>
  <si>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</si>
  <si>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</si>
  <si>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</si>
  <si>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</si>
  <si>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</si>
  <si>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</si>
  <si>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</si>
  <si>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</si>
  <si>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</si>
  <si>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</si>
  <si>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</si>
  <si>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</si>
  <si>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</si>
  <si>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</si>
  <si>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</si>
  <si>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</si>
  <si>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</si>
  <si>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</si>
  <si>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</si>
  <si>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</si>
  <si>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</si>
  <si>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</si>
  <si>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</si>
  <si>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</si>
  <si>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</si>
  <si>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</si>
  <si>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</si>
  <si>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</si>
  <si>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</si>
  <si>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</si>
  <si>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</si>
  <si>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</si>
  <si>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</si>
  <si>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</si>
  <si>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</si>
  <si>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</si>
  <si>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</si>
  <si>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</si>
  <si>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</si>
  <si>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</si>
  <si>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</si>
  <si>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</si>
  <si>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</si>
  <si>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</si>
  <si>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</si>
  <si>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</si>
  <si>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</si>
  <si>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</si>
  <si>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</si>
  <si>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</si>
  <si>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</si>
  <si>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</si>
  <si>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</si>
  <si>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</si>
  <si>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</si>
  <si>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</si>
  <si>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</si>
  <si>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</si>
  <si>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</si>
  <si>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</si>
  <si>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</si>
  <si>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</si>
  <si>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</si>
  <si>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</si>
  <si>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</si>
  <si>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</si>
  <si>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</si>
  <si>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</si>
  <si>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</si>
  <si>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</si>
  <si>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</si>
  <si>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</si>
  <si>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</si>
  <si>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</si>
  <si>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</si>
  <si>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</si>
  <si>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</si>
  <si>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</si>
  <si>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</si>
  <si>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</si>
  <si>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</si>
  <si>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</si>
  <si>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</si>
  <si>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</si>
  <si>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</si>
  <si>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</si>
  <si>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</si>
  <si>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</si>
  <si>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</si>
  <si>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</si>
  <si>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</si>
  <si>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</si>
  <si>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</si>
  <si>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</si>
  <si>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</si>
  <si>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</si>
  <si>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</si>
  <si>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</si>
  <si>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</si>
  <si>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</si>
  <si>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</si>
  <si>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</si>
  <si>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</si>
  <si>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</si>
  <si>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</si>
  <si>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</si>
  <si>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</si>
  <si>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</si>
  <si>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</si>
  <si>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</si>
  <si>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</si>
  <si>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</si>
  <si>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</si>
  <si>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</si>
  <si>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</si>
  <si>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</si>
  <si>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</si>
  <si>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</si>
  <si>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</si>
  <si>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</si>
  <si>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</si>
  <si>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</si>
  <si>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</si>
  <si>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</si>
  <si>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</si>
  <si>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</si>
  <si>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</si>
  <si>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</si>
  <si>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</si>
  <si>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</si>
  <si>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</si>
  <si>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</si>
  <si>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</si>
  <si>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</si>
  <si>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</si>
  <si>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</si>
  <si>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</si>
  <si>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</si>
  <si>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</si>
  <si>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</si>
  <si>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</si>
  <si>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</si>
  <si>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</si>
  <si>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</si>
  <si>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</si>
  <si>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</si>
  <si>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</si>
  <si>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</si>
  <si>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</si>
  <si>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</si>
  <si>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</si>
  <si>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</si>
  <si>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</si>
  <si>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</si>
  <si>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</si>
  <si>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</si>
  <si>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</si>
  <si>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</si>
  <si>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</si>
  <si>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</si>
  <si>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</si>
  <si>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</si>
  <si>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</si>
  <si>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</si>
  <si>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</si>
  <si>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</si>
  <si>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</si>
  <si>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</si>
  <si>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</si>
  <si>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</si>
  <si>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</si>
  <si>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</si>
  <si>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</si>
  <si>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</si>
  <si>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</si>
  <si>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</si>
  <si>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</si>
  <si>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</si>
  <si>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</si>
  <si>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</si>
  <si>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</si>
  <si>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</si>
  <si>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</si>
  <si>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</si>
  <si>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</si>
  <si>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</si>
  <si>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</si>
  <si>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</si>
  <si>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</si>
  <si>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</si>
  <si>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</si>
  <si>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</si>
  <si>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</si>
  <si>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</si>
  <si>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</si>
  <si>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</si>
  <si>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</si>
  <si>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</si>
  <si>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</si>
  <si>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</si>
  <si>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</si>
  <si>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</si>
  <si>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</si>
  <si>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</si>
  <si>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</si>
  <si>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</si>
  <si>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</si>
  <si>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</si>
  <si>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</si>
  <si>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</si>
  <si>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</si>
  <si>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</si>
  <si>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</si>
  <si>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</si>
  <si>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</si>
  <si>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</si>
  <si>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</si>
  <si>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</si>
  <si>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</si>
  <si>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</si>
  <si>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</si>
  <si>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</si>
  <si>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</si>
  <si>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</si>
  <si>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</si>
  <si>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</si>
  <si>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</si>
  <si>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</si>
  <si>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</si>
  <si>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</si>
  <si>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</si>
  <si>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</si>
  <si>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</si>
  <si>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</si>
  <si>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</si>
  <si>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</si>
  <si>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</si>
  <si>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</si>
  <si>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</si>
  <si>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</si>
  <si>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</si>
  <si>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</si>
  <si>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</si>
  <si>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</si>
  <si>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</si>
  <si>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</si>
  <si>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</si>
  <si>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</si>
  <si>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</si>
  <si>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</si>
  <si>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</si>
  <si>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</si>
  <si>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</si>
  <si>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</si>
  <si>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</si>
  <si>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</si>
  <si>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</si>
  <si>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</si>
  <si>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</si>
  <si>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</si>
  <si>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</si>
  <si>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</si>
  <si>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NO PCM</t>
  </si>
  <si>
    <t>ETA 30 min</t>
  </si>
  <si>
    <t>PCM-20251127-00000803</t>
  </si>
  <si>
    <t xml:space="preserve">team at site TS </t>
  </si>
  <si>
    <t>PCM-20251127-00000893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</si>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</sst>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0" dataDxfId="29" headerRowBorderDxfId="27" tableBorderDxfId="28">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325.55530451388768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45988.503730439814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45988.503730439814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45988.503730439814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45988.503730439814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45988.503730439814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45988.503730439814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45988.503730439814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45988.503730439814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45988.503730439814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45988.503730439814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45988.503730439814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45988.503730439814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45988.503730439814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45988.503730439814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45988.503730439814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45988.503730439814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45988.503730439814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45988.503730439814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45988.503730439814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45988.503730439814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45988.503730439814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45988.503730439814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45988.503730439814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45988.503730439814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45988.503730439814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45988.503730439814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45988.503730439814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45988.503730439814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45988.503730439814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45988.503730439814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45988.503730439814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45988.503730439814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45988.503730439814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45988.503730439814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45988.503730439814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45988.503730439814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45988.503730439814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45988.503730439814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45988.503730439814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DF79156-3963-4309-9C65-E367E1C370B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163.50389247685234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4.1163114583323477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0.15713321758812526</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0.10316331018111669</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45988.503730439814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45988.503730439814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45988.503730439814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45988.503730439814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45988.503730439814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45988.503730439814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45988.503730439814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45988.503730439814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45988.503730439814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45988.503730439814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45988.503730439814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45988.503730439814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45988.503730439814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45988.503730439814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45988.503730439814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45988.503730439814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45988.503730439814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45988.503730439814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45988.503730439814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45988.503730439814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45988.503730439814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45988.503730439814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45988.503730439814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45988.503730439814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45988.503730439814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45988.503730439814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45988.503730439814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45988.503730439814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45988.503730439814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45988.503730439814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45988.503730439814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45988.503730439814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45988.503730439814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45988.503730439814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45988.503730439814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45988.503730439814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45988.503730439814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45988.503730439814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45988.503730439814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45988.503730439814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45988.503730439814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45988.503730439814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45988.503730439814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45988.503730439814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45988.503730439814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45988.503730439814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45988.503730439814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45988.503730439814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45988.503730439814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45988.503730439814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45988.503730439814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45988.503730439814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45988.503730439814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45988.503730439814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45988.503730439814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45988.503730439814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45988.503730439814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45988.503730439814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45988.503730439814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45988.503730439814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45988.503730439814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45988.503730439814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45988.503730439814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45988.503730439814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45988.503730439814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45988.503730439814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45988.503730439814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45988.503730439814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45988.503730439814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45988.503730439814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45988.503730439814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45988.503730439814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45988.503730439814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45988.503730439814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45988.503730439814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45988.503730439814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45988.503730439814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45988.503730439814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45988.503730439814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45988.503730439814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45988.503730439814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45988.503730439814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45988.503730439814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45988.503730439814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45988.503730439814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45988.503730439814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45988.503730439814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45988.503730439814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45988.503730439814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2.2318402778182644E-2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45988.503730439814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45988.503730439814</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45988.503730439814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45988.503730439814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45988.503730439814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45988.503730439814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45988.503730439814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45988.503730439814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45988.503730439814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45988.503730439814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45988.503730439814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45988.503730439814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45988.503730439814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45988.503730439814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45988.503730439814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45988.503730439814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45988.503730439814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45988.503730439814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45988.503730439814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45988.503730439814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45988.503730439814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45988.503730439814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45988.503730439814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45988.503730439814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45988.503730439814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45988.503730439814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45988.503730439814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45988.503730439814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45988.503730439814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45988.503730439814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45988.503730439814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45988.503730439814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45988.503730439814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45988.503730439814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45988.503730439814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45988.503730439814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45988.503730439814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45988.503730439814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45988.503730439814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45988.503730439814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45988.503730439814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45988.503730439814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45988.503730439814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45988.503730439814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45988.503730439814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45988.503730439814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45988.503730439814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45988.503730439814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45988.503730439814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45988.503730439814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45988.503730439814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45988.503730439814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45988.503730439814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45988.503730439814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45988.503730439814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45988.503730439814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45988.503730439814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45988.503730439814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45988.503730439814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45988.503730439814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45988.503730439814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45988.503730439814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45988.503730439814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45988.503730439814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45988.503730439814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45988.503730439814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45988.503730439814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45988.503730439814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45988.503730439814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45988.503730439814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45988.503730439814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45988.503730439814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45988.503730439814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45988.503730439814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45988.503730439814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45988.503730439814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45988.503730439814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45988.503730439814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45988.503730439814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45988.503730439814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45988.503730439814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45988.503730439814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45988.503730439814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45988.503730439814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45988.503730439814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45988.503730439814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45988.503730439814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45988.503730439814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45988.503730439814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45988.503730439814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45988.503730439814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45988.503730439814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45988.503730439814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45988.503730439814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45988.503730439814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45988.503730439814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45988.503730439814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45988.503730439814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45988.503730439814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45988.503730439814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45988.503730439814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45988.503730439814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45988.503730439814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45988.503730439814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45988.503730439814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45988.503730439814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45988.503730439814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45988.503730439814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45988.503730439814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45988.503730439814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45988.503730439814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45988.503730439814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45988.503730439814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45988.503730439814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45988.503730439814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45988.503730439814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45988.503730439814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45988.503730439814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45988.503730439814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45988.503730439814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45988.503730439814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45988.503730439814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45988.503730439814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45988.503730439814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45988.503730439814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45988.503730439814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45988.503730439814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45988.503730439814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45988.503730439814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45988.503730439814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45988.503730439814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45988.503730439814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45988.503730439814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45988.503730439814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45988.503730439814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45988.503730439814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45988.503730439814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45988.503730439814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45988.503730439814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45988.503730439814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45988.503730439814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45988.503730439814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45988.503730439814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45988.503730439814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45988.503730439814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45988.503730439814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45988.503730439814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45988.503730439814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45988.503730439814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45988.503730439814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45988.503730439814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45988.503730439814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45988.503730439814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45988.503730439814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45988.503730439814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45988.503730439814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45988.503730439814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45988.503730439814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45988.503730439814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45988.503730439814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45988.503730439814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45988.503730439814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45988.503730439814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45988.503730439814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45988.503730439814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45988.503730439814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45988.503730439814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45988.503730439814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45988.503730439814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45988.503730439814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45988.503730439814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45988.503730439814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45988.503730439814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45988.503730439814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45988.503730439814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45988.503730439814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45988.503730439814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45988.503730439814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45988.503730439814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45988.503730439814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45988.503730439814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45988.503730439814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45988.503730439814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45988.503730439814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45988.503730439814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45988.503730439814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45988.503730439814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45988.503730439814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45988.503730439814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45988.503730439814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45988.503730439814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45988.503730439814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45988.503730439814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45988.503730439814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45988.503730439814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45988.503730439814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45988.503730439814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45988.503730439814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45988.503730439814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45988.503730439814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45988.503730439814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45988.503730439814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45988.503730439814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45988.503730439814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45988.503730439814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45988.503730439814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45988.503730439814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45988.503730439814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45988.503730439814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45988.503730439814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45988.503730439814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45988.503730439814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45988.503730439814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45988.503730439814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45988.503730439814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45988.503730439814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45988.503730439814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45988.503730439814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45988.503730439814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45988.503730439814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45988.503730439814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45988.503730439814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45988.503730439814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45988.503730439814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45988.503730439814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45988.503730439814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45988.503730439814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45988.503730439814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45988.503730439814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45988.503730439814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45988.503730439814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45988.503730439814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45988.503730439814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45988.503730439814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45988.503730439814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45988.503730439814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45988.503730439814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45988.503730439814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45988.503730439814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45988.503730439814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45988.503730439814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45988.503730439814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45988.503730439814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45988.503730439814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45988.503730439814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45988.503730439814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45988.503730439814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45988.503730439814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45988.503730439814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45988.503730439814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45988.503730439814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45988.503730439814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45988.503730439814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45988.503730439814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45988.503730439814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45988.503730439814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45988.503730439814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45988.503730439814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45988.503730439814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45988.503730439814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45988.503730439814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45988.503730439814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45988.503730439814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45988.503730439814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45988.503730439814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45988.503730439814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45988.503730439814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45988.503730439814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45988.503730439814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45988.503730439814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45988.503730439814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45988.503730439814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45988.503730439814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45988.503730439814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45988.503730439814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45988.503730439814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45988.503730439814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45988.503730439814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45988.503730439814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45988.503730439814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45988.503730439814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45988.503730439814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45988.503730439814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45988.503730439814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45988.503730439814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45988.503730439814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45988.503730439814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45988.503730439814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45988.503730439814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45988.503730439814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45988.503730439814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45988.503730439814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45988.503730439814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45988.503730439814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45988.503730439814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45988.503730439814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45988.503730439814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45988.503730439814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45988.503730439814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45988.503730439814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45988.503730439814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45988.503730439814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45988.503730439814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45988.503730439814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45988.503730439814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45988.503730439814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45988.503730439814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45988.503730439814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45988.503730439814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45988.503730439814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45988.503730439814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45988.503730439814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45988.503730439814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45988.503730439814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45988.503730439814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45988.503730439814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45988.503730439814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45988.503730439814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45988.503730439814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45988.503730439814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45988.503730439814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45988.503730439814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45988.503730439814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45988.503730439814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45988.503730439814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45988.503730439814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45988.503730439814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45988.503730439814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45988.503730439814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45988.503730439814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45988.503730439814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45988.503730439814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45988.503730439814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45988.503730439814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45988.503730439814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45988.503730439814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45988.503730439814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45988.503730439814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45988.503730439814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45988.503730439814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45988.503730439814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45988.503730439814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45988.503730439814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45988.503730439814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45988.503730439814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45988.503730439814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45988.503730439814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45988.503730439814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45988.503730439814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45988.503730439814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45988.503730439814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45988.503730439814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45988.503730439814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45988.503730439814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45988.503730439814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45988.503730439814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45988.503730439814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45988.503730439814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45988.503730439814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45988.503730439814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45988.503730439814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45988.503730439814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45988.503730439814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45988.503730439814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45988.503730439814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45988.503730439814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45988.503730439814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45988.503730439814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45988.503730439814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45988.503730439814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45988.503730439814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45988.503730439814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45988.503730439814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45988.503730439814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45988.503730439814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45988.503730439814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45988.503730439814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45988.503730439814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45988.503730439814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45988.503730439814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45988.503730439814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45988.503730439814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45988.503730439814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45988.503730439814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45988.503730439814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45988.503730439814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45988.503730439814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45988.503730439814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45988.503730439814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45988.503730439814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45988.503730439814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45988.503730439814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45988.503730439814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45988.503730439814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45988.503730439814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45988.503730439814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45988.503730439814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45988.503730439814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45988.503730439814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45988.503730439814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45988.503730439814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45988.503730439814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45988.503730439814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45988.503730439814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45988.503730439814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45988.503730439814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45988.503730439814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45988.503730439814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45988.503730439814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45988.503730439814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45988.503730439814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45988.503730439814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45988.503730439814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45988.503730439814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45988.503730439814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45988.503730439814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45988.503730439814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45988.503730439814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45988.503730439814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45988.503730439814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45988.503730439814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45988.503730439814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45988.503730439814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45988.503730439814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45988.503730439814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45988.503730439814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45988.503730439814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45988.503730439814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45988.503730439814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45988.503730439814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45988.503730439814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45988.503730439814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45988.503730439814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45988.503730439814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45988.503730439814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45988.503730439814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45988.503730439814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45988.503730439814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45988.503730439814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45988.503730439814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45988.503730439814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45988.503730439814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45988.503730439814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45988.503730439814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45988.503730439814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45988.503730439814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45988.503730439814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45988.503730439814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45988.503730439814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45988.503730439814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45988.503730439814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45988.503730439814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45988.503730439814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45988.503730439814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45988.503730439814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45988.503730439814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45988.503730439814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45988.503730439814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45988.503730439814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45988.503730439814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45988.503730439814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45988.503730439814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45988.503730439814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45988.503730439814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45988.503730439814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45988.503730439814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45988.503730439814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45988.503730439814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45988.503730439814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45988.503730439814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45988.503730439814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45988.503730439814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45988.503730439814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45988.503730439814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45988.503730439814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45988.503730439814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45988.503730439814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45988.503730439814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45988.503730439814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45988.503730439814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45988.503730439814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45988.503730439814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45988.503730439814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45988.503730439814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45988.503730439814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45988.503730439814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45988.503730439814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45988.503730439814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45988.503730439814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45988.503730439814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45988.503730439814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45988.503730439814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45988.503730439814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45988.503730439814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45988.503730439814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45988.503730439814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45988.503730439814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45988.503730439814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45988.503730439814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45988.503730439814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45988.503730439814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45988.503730439814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45988.503730439814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45988.503730439814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45988.503730439814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45988.503730439814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45988.503730439814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45988.503730439814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45988.503730439814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45988.503730439814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45988.503730439814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45988.503730439814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45988.503730439814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45988.503730439814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45988.503730439814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45988.503730439814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45988.503730439814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45988.503730439814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45988.503730439814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45988.503730439814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45988.503730439814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45988.503730439814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45988.503730439814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45988.503730439814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45988.503730439814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45988.503730439814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45988.503730439814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45988.503730439814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45988.503730439814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45988.503730439814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45988.503730439814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45988.503730439814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45988.503730439814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45988.503730439814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45988.503730439814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45988.503730439814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45988.503730439814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45988.503730439814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45988.503730439814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45988.503730439814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45988.503730439814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45988.503730439814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45988.503730439814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45988.503730439814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45988.503730439814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45988.503730439814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45988.503730439814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45988.503730439814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45988.503730439814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45988.503730439814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45988.503730439814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45988.503730439814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45988.503730439814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45988.503730439814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45988.503730439814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45988.503730439814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45988.503730439814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45988.503730439814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45988.503730439814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45988.503730439814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45988.503730439814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45988.503730439814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45988.503730439814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45988.503730439814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45988.503730439814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45988.503730439814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45988.503730439814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45988.503730439814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45988.503730439814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45988.503730439814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45988.503730439814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45988.503730439814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45988.503730439814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45988.503730439814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45988.503730439814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45988.503730439814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45988.503730439814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45988.503730439814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45988.503730439814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45988.503730439814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45988.503730439814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45988.503730439814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45988.503730439814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45988.503730439814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45988.503730439814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45988.503730439814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45988.503730439814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45988.503730439814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45988.503730439814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45988.503730439814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45988.503730439814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45988.503730439814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45988.503730439814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45988.503730439814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45988.503730439814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45988.503730439814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45988.503730439814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45988.503730439814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45988.503730439814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45988.503730439814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45988.503730439814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45988.503730439814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45988.503730439814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45988.503730439814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45988.503730439814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45988.503730439814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45988.503730439814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45988.503730439814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45988.503730439814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45988.503730439814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45988.503730439814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45988.503730439814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45988.503730439814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45988.503730439814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45988.503730439814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45988.503730439814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45988.503730439814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45988.503730439814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45988.503730439814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45988.503730439814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45988.503730439814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45988.503730439814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45988.503730439814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45988.503730439814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45988.503730439814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45988.503730439814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45988.503730439814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45988.503730439814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45988.503730439814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45988.503730439814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45988.503730439814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45988.503730439814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45988.503730439814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45988.503730439814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45988.503730439814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45988.503730439814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45988.503730439814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45988.503730439814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45988.503730439814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45988.503730439814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45988.503730439814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45988.503730439814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45988.503730439814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45988.503730439814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45988.503730439814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45988.503730439814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45988.503730439814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45988.503730439814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45988.503730439814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45988.503730439814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45988.503730439814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45988.503730439814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45988.503730439814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45988.503730439814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45988.503730439814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45988.503730439814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45988.503730439814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45988.503730439814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45988.503730439814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45988.503730439814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45988.503730439814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45988.503730439814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45988.503730439814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45988.503730439814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45988.503730439814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45988.503730439814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45988.503730439814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45988.503730439814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45988.503730439814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45988.503730439814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45988.503730439814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45988.503730439814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45988.503730439814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45988.503730439814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45988.503730439814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45988.503730439814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45988.503730439814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45988.503730439814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45988.503730439814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45988.503730439814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45988.503730439814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45988.503730439814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45988.503730439814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45988.503730439814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45988.503730439814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45988.503730439814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45988.503730439814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45988.503730439814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45988.503730439814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45988.503730439814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45988.503730439814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45988.503730439814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45988.503730439814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45988.503730439814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45988.503730439814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45988.503730439814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45988.503730439814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45988.503730439814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45988.503730439814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45988.503730439814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45988.503730439814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45988.503730439814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45988.503730439814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45988.503730439814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45988.503730439814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45988.503730439814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45988.503730439814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45988.503730439814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45988.503730439814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45988.503730439814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45988.503730439814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45988.503730439814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45988.503730439814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45988.503730439814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45988.503730439814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45988.503730439814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45988.503730439814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45988.503730439814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45988.503730439814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45988.503730439814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45988.503730439814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45988.503730439814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45988.503730439814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45988.503730439814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45988.503730439814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45988.503730439814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45988.503730439814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45988.503730439814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45988.503730439814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45988.503730439814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45988.503730439814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45988.503730439814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45988.503730439814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45988.503730439814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45988.503730439814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45988.503730439814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45988.503730439814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45988.503730439814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45988.503730439814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45988.503730439814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45988.503730439814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45988.503730439814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45988.503730439814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45988.503730439814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45988.503730439814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45988.503730439814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45988.503730439814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45988.503730439814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45988.503730439814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45988.503730439814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45988.503730439814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45988.503730439814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45988.503730439814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45988.503730439814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45988.503730439814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45988.503730439814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45988.503730439814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45988.503730439814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45988.503730439814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45988.503730439814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45988.503730439814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45988.503730439814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45988.503730439814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45988.503730439814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45988.503730439814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45988.503730439814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45988.503730439814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45988.503730439814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45988.503730439814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45988.503730439814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45988.503730439814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45988.503730439814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45988.503730439814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45988.503730439814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45988.503730439814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45988.503730439814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45988.503730439814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45988.503730439814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45988.503730439814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45988.503730439814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45988.503730439814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45988.503730439814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45988.503730439814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45988.503730439814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45988.503730439814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45988.503730439814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45988.503730439814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45988.503730439814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45988.503730439814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45988.503730439814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45988.503730439814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45988.503730439814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45988.503730439814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45988.503730439814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45988.503730439814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45988.503730439814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45988.503730439814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45988.503730439814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45988.503730439814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45988.503730439814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45988.503730439814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45988.503730439814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45988.503730439814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45988.503730439814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45988.503730439814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45988.503730439814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45988.503730439814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45988.503730439814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45988.503730439814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45988.503730439814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45988.503730439814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45988.503730439814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45988.503730439814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45988.503730439814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45988.503730439814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45988.503730439814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45988.503730439814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45988.503730439814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45988.503730439814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45988.503730439814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45988.503730439814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45988.503730439814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45988.503730439814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45988.503730439814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45988.503730439814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45988.503730439814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45988.503730439814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45988.503730439814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45988.503730439814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45988.503730439814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45988.503730439814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45988.503730439814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45988.503730439814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45988.503730439814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45988.503730439814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45988.503730439814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45988.503730439814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45988.503730439814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45988.503730439814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45988.503730439814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45988.503730439814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45988.503730439814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45988.503730439814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45988.503730439814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45988.503730439814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45988.503730439814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45988.503730439814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45988.503730439814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45988.503730439814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45988.503730439814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45988.503730439814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45988.503730439814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45988.503730439814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45988.503730439814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45988.503730439814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45988.503730439814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45988.503730439814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45988.503730439814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45988.503730439814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45988.503730439814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45988.503730439814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45988.503730439814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45988.503730439814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45988.503730439814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45988.503730439814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45988.503730439814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45988.503730439814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45988.503730439814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45988.503730439814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45988.503730439814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45988.503730439814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45988.503730439814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45988.503730439814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45988.503730439814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45988.503730439814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45988.503730439814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45988.503730439814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45988.503730439814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45988.503730439814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45988.503730439814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45988.503730439814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45988.503730439814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45988.503730439814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45988.503730439814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45988.503730439814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45988.503730439814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45988.503730439814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45988.503730439814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45988.503730439814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45988.503730439814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45988.503730439814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45988.503730439814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45988.503730439814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45988.503730439814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45988.503730439814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45988.503730439814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45988.503730439814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45988.503730439814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45988.503730439814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45988.503730439814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45988.503730439814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45988.503730439814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45988.503730439814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45988.503730439814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45988.503730439814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45988.503730439814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45988.503730439814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45988.503730439814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45988.503730439814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45988.503730439814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45988.503730439814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45988.503730439814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45988.503730439814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45988.503730439814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45988.503730439814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45988.503730439814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45988.503730439814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45988.503730439814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45988.503730439814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45988.503730439814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45988.503730439814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45988.503730439814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45988.503730439814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45988.503730439814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45988.503730439814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45988.503730439814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45988.503730439814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45988.503730439814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45988.503730439814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45988.503730439814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45988.503730439814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45988.503730439814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45988.503730439814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45988.503730439814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45988.503730439814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45988.503730439814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45988.503730439814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45988.503730439814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45988.503730439814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45988.503730439814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45988.503730439814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45988.503730439814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45988.503730439814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45988.503730439814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45988.503730439814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45988.503730439814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45988.503730439814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45988.503730439814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45988.503730439814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45988.503730439814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45988.503730439814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45988.503730439814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45988.503730439814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285.02301284721761</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0.1342859953729203</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45988.503730439814</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5.8799884260224644E-2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6.1843865740229376E-2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45988.503730439814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45988.503730439814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45988.503730439814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45988.503730439814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45988.503730439814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45988.503730439814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45988.503730439814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45988.503730439814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45988.503730439814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45988.503730439814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8"/>
      <c r="E17" s="91"/>
      <c r="F17" s="92"/>
      <c r="G17" s="93">
        <f t="shared" ca="1" si="0"/>
        <v>45988.503730439814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45988.503730439814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45988.503730439814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45988.503730439814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45988.503730439814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45988.503730439814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45988.503730439814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45988.503730439814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45988.503730439814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45988.503730439814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45988.503730439814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45988.503730439814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45988.503730439814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45988.503730439814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45988.503730439814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45988.503730439814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45988.503730439814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45988.503730439814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45988.503730439814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45988.503730439814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45988.503730439814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45988.503730439814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45988.503730439814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45988.503730439814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45988.503730439814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45988.503730439814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45988.503730439814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45988.503730439814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45988.503730439814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45988.503730439814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45988.503730439814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45988.503730439814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45988.503730439814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45988.503730439814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45988.503730439814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45988.503730439814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45988.503730439814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45988.503730439814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45988.503730439814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45988.503730439814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45988.503730439814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45988.503730439814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45988.503730439814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45988.503730439814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45988.503730439814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45988.503730439814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45988.503730439814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45988.503730439814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45988.503730439814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45988.503730439814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45988.503730439814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45988.503730439814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45988.503730439814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45988.503730439814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45988.503730439814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45988.503730439814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45988.503730439814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45988.503730439814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45988.503730439814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45988.503730439814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45988.503730439814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45988.503730439814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45988.503730439814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45988.503730439814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45988.503730439814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45988.503730439814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45988.503730439814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45988.503730439814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45988.503730439814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45988.503730439814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45988.503730439814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45988.503730439814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45988.503730439814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45988.503730439814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45988.503730439814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45988.503730439814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45988.503730439814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45988.503730439814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45988.503730439814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45988.503730439814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45988.503730439814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45988.503730439814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45988.503730439814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45988.503730439814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45988.503730439814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45988.503730439814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45988.503730439814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45988.503730439814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45988.503730439814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45988.503730439814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45988.503730439814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45988.503730439814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45988.503730439814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45988.503730439814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45988.503730439814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45988.503730439814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45988.503730439814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45988.503730439814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45988.503730439814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45988.503730439814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45988.503730439814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45988.503730439814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45988.503730439814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45988.503730439814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45988.503730439814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45988.503730439814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45988.503730439814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45988.503730439814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45988.503730439814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45988.503730439814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45988.503730439814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45988.503730439814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45988.503730439814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45988.503730439814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45988.503730439814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45988.503730439814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45988.503730439814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45988.503730439814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45988.503730439814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45988.503730439814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45988.503730439814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45988.503730439814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45988.503730439814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45988.503730439814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45988.503730439814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45988.503730439814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45988.503730439814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45988.503730439814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45988.503730439814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45988.503730439814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45988.503730439814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45988.503730439814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45988.503730439814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45988.503730439814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45988.503730439814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45988.503730439814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45988.503730439814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45988.503730439814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45988.503730439814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45988.503730439814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45988.503730439814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45988.503730439814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45988.503730439814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45988.503730439814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45988.503730439814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45988.503730439814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45988.503730439814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45988.503730439814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45988.503730439814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45988.503730439814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45988.503730439814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45988.503730439814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45988.503730439814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45988.503730439814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45988.503730439814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45988.503730439814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45988.503730439814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45988.503730439814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45988.503730439814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45988.503730439814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45988.503730439814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45988.503730439814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45988.503730439814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45988.503730439814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45988.503730439814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45988.503730439814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45988.503730439814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45988.503730439814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45988.503730439814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45988.503730439814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45988.503730439814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45988.503730439814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45988.503730439814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45988.503730439814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45988.503730439814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45988.503730439814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45988.503730439814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45988.503730439814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45988.503730439814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45988.503730439814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45988.503730439814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45988.503730439814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45988.503730439814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45988.503730439814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45988.503730439814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45988.503730439814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45988.503730439814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45988.503730439814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45988.503730439814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45988.503730439814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45988.503730439814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45988.503730439814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45988.503730439814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45988.503730439814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45988.503730439814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45988.503730439814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45988.503730439814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45988.503730439814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45988.503730439814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45988.503730439814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45988.503730439814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45988.503730439814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45988.503730439814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45988.503730439814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45988.503730439814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45988.503730439814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45988.503730439814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45988.503730439814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45988.503730439814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45988.503730439814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45988.503730439814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45988.503730439814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45988.503730439814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45988.503730439814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45988.503730439814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45988.503730439814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45988.503730439814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45988.503730439814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45988.503730439814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45988.503730439814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45988.503730439814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45988.503730439814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45988.503730439814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45988.503730439814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45988.503730439814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45988.503730439814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45988.503730439814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45988.503730439814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45988.503730439814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45988.503730439814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45988.503730439814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45988.503730439814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45988.503730439814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45988.503730439814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45988.503730439814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45988.503730439814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45988.503730439814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45988.503730439814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45988.503730439814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45988.503730439814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45988.503730439814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45988.503730439814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45988.503730439814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45988.503730439814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45988.503730439814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45988.503730439814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45988.503730439814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45988.503730439814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45988.503730439814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45988.503730439814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45988.503730439814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45988.503730439814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45988.503730439814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45988.503730439814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45988.503730439814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45988.503730439814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45988.503730439814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45988.503730439814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45988.503730439814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45988.503730439814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45988.503730439814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45988.503730439814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45988.503730439814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45988.503730439814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45988.503730439814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45988.503730439814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45988.503730439814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45988.503730439814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45988.503730439814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45988.503730439814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45988.503730439814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45988.503730439814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45988.503730439814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45988.503730439814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45988.503730439814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45988.503730439814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45988.503730439814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45988.503730439814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45988.503730439814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45988.503730439814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45988.503730439814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45988.503730439814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45988.503730439814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45988.503730439814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45988.503730439814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45988.503730439814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45988.503730439814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45988.503730439814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45988.503730439814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45988.503730439814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45988.503730439814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45988.503730439814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45988.503730439814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45988.503730439814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45988.503730439814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45988.503730439814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45988.503730439814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45988.503730439814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45988.503730439814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45988.503730439814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45988.503730439814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45988.503730439814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45988.503730439814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45988.503730439814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45988.503730439814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45988.503730439814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45988.503730439814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45988.503730439814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45988.503730439814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45988.503730439814</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96.671670254625496</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62.314853124997171</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39.842619328701403</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7.1304318287002388</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4.5188773146946914E-2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45988.503730439814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45988.503730439814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45988.503730439814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45988.503730439814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45988.503730439814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45988.503730439814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45988.503730439814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45988.503730439814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45988.503730439814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45988.503730439814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45988.503730439814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45988.503730439814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45988.503730439814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45988.503730439814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45988.503730439814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45988.503730439814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45988.503730439814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45988.503730439814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45988.503730439814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45988.503730439814</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
  <sheetViews>
    <sheetView tabSelected="1" workbookViewId="0">
      <selection activeCell="K8" sqref="K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39134</v>
      </c>
      <c r="B2" s="124" t="str">
        <f>IFERROR(VLOOKUP(D2,DB!A:K,11,0),"")</f>
        <v>R6</v>
      </c>
      <c r="C2" s="103">
        <v>1</v>
      </c>
      <c r="D2" s="124" t="s">
        <v>34020</v>
      </c>
      <c r="E2" s="103" t="s">
        <v>39021</v>
      </c>
      <c r="F2" s="151"/>
      <c r="G2" s="72">
        <f ca="1">IFERROR(NOW()-F2,"-")</f>
        <v>45988.503730439814</v>
      </c>
      <c r="H2" s="151">
        <v>45988.421805555554</v>
      </c>
      <c r="I2" s="124" t="str">
        <f>IFERROR(VLOOKUP(D2,DB!A:F,6,0),"")</f>
        <v>Generator-SG</v>
      </c>
      <c r="J2" s="124" t="str">
        <f>IFERROR(VLOOKUP(D2,DB!A:G,7,0),"")</f>
        <v>Dead</v>
      </c>
      <c r="K2" s="103" t="s">
        <v>39135</v>
      </c>
      <c r="L2" s="128" t="str">
        <f>IFERROR(VLOOKUP(D2,DB!A:I,9,0),"")</f>
        <v>Latis</v>
      </c>
    </row>
    <row r="3" spans="1:16382" ht="31.5" customHeight="1">
      <c r="A3" s="149" t="s">
        <v>39136</v>
      </c>
      <c r="B3" s="124" t="str">
        <f>IFERROR(VLOOKUP(D3,DB!A:K,11,0),"")</f>
        <v>R6</v>
      </c>
      <c r="C3" s="125">
        <v>5</v>
      </c>
      <c r="D3" s="124" t="s">
        <v>29123</v>
      </c>
      <c r="E3" s="106" t="s">
        <v>39021</v>
      </c>
      <c r="F3" s="150">
        <v>45988.443680555552</v>
      </c>
      <c r="G3" s="72">
        <f t="shared" ref="G3:G6" ca="1" si="0">IFERROR(NOW()-F3,"-")</f>
        <v>6.0049884261388797E-2</v>
      </c>
      <c r="H3" s="150">
        <v>45988.439687500002</v>
      </c>
      <c r="I3" s="124" t="str">
        <f>IFERROR(VLOOKUP(D3,DB!A:F,6,0),"")</f>
        <v>SCECO</v>
      </c>
      <c r="J3" s="124" t="str">
        <f>IFERROR(VLOOKUP(D3,DB!A:G,7,0),"")</f>
        <v>Weak+No BB Design</v>
      </c>
      <c r="K3" s="127" t="s">
        <v>39137</v>
      </c>
      <c r="L3" s="128" t="str">
        <f>IFERROR(VLOOKUP(D3,DB!A:I,9,0),"")</f>
        <v>Latis</v>
      </c>
    </row>
    <row r="4" spans="1:16382" ht="31.5" customHeight="1">
      <c r="A4" s="149" t="s">
        <v>39138</v>
      </c>
      <c r="B4" s="124" t="str">
        <f>IFERROR(VLOOKUP(D4,DB!A:K,11,0),"")</f>
        <v>R6</v>
      </c>
      <c r="C4" s="125">
        <v>1</v>
      </c>
      <c r="D4" s="124" t="s">
        <v>35495</v>
      </c>
      <c r="E4" s="106" t="s">
        <v>39021</v>
      </c>
      <c r="F4" s="150">
        <v>45988.475162037037</v>
      </c>
      <c r="G4" s="72">
        <f t="shared" ca="1" si="0"/>
        <v>2.8568402776727453E-2</v>
      </c>
      <c r="H4" s="150">
        <v>45988.467476851853</v>
      </c>
      <c r="I4" s="124" t="str">
        <f>IFERROR(VLOOKUP(D4,DB!A:F,6,0),"")</f>
        <v>SCECO</v>
      </c>
      <c r="J4" s="124" t="str">
        <f>IFERROR(VLOOKUP(D4,DB!A:G,7,0),"")</f>
        <v>Dead+No BB Design</v>
      </c>
      <c r="K4" s="127" t="s">
        <v>39139</v>
      </c>
      <c r="L4" s="128" t="str">
        <f>IFERROR(VLOOKUP(D4,DB!A:I,9,0),"")</f>
        <v>Latis</v>
      </c>
    </row>
    <row r="5" spans="1:16382" ht="31.5" customHeight="1">
      <c r="A5" s="123"/>
      <c r="B5" s="124" t="str">
        <f>IFERROR(VLOOKUP(D5,DB!A:K,11,0),"")</f>
        <v/>
      </c>
      <c r="C5" s="125"/>
      <c r="D5" s="124"/>
      <c r="E5" s="106"/>
      <c r="F5"/>
      <c r="G5" s="72">
        <f t="shared" ca="1" si="0"/>
        <v>45988.503730439814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45988.503730439814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45988.503730439814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45988.503730439814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45988.503730439814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45988.503730439814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45988.503730439814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45988.503730439814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45988.503730439814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45988.503730439814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45988.503730439814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45988.503730439814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45988.503730439814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45988.503730439814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45988.503730439814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45988.503730439814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45988.503730439814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45988.503730439814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45988.503730439814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45988.503730439814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45988.503730439814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45988.503730439814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45988.503730439814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45988.503730439814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45988.503730439814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45988.503730439814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45988.503730439814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45988.503730439814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45988.503730439814</v>
      </c>
      <c r="H33" s="126"/>
      <c r="I33" s="124" t="str">
        <f>IFERROR(VLOOKUP(D33,DB!A:F,6,0),"")</f>
        <v/>
      </c>
      <c r="J33" s="124" t="str">
        <f>IFERROR(VLOOKUP(D33,DB!A:G,7,0),"")</f>
        <v/>
      </c>
      <c r="K33" s="127"/>
      <c r="L33" s="128" t="str">
        <f>IFERROR(VLOOKUP(D33,DB!A:I,9,0),"")</f>
        <v/>
      </c>
    </row>
  </sheetData>
  <dataValidations count="2">
    <dataValidation allowBlank="1" showInputMessage="1" showErrorMessage="1" sqref="E1" xr:uid="{9E1BC488-8814-4F8A-8DBE-742B3278AB71}"/>
    <dataValidation type="list" allowBlank="1" showInputMessage="1" showErrorMessage="1" sqref="E2:E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