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686" documentId="120_S{2AC9BD13-BADA-5192-A53E-5A8FF88502F6}" xr6:coauthVersionLast="47" xr6:coauthVersionMax="47" xr10:uidLastSave="{839B569F-B346-4C66-9181-F5BC708D5F43}"/>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1" i="4" l="1"/>
  <c r="L62" i="4"/>
  <c r="L63" i="4"/>
  <c r="L64" i="4"/>
  <c r="J61" i="4"/>
  <c r="J62" i="4"/>
  <c r="J63" i="4"/>
  <c r="J64" i="4"/>
  <c r="I61" i="4"/>
  <c r="I62" i="4"/>
  <c r="I63" i="4"/>
  <c r="I64" i="4"/>
  <c r="B61" i="4"/>
  <c r="B62" i="4"/>
  <c r="B63" i="4"/>
  <c r="B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L58" i="4"/>
  <c r="L59" i="4"/>
  <c r="L60" i="4"/>
  <c r="J58" i="4"/>
  <c r="J59" i="4"/>
  <c r="J60" i="4"/>
  <c r="I58" i="4"/>
  <c r="I59" i="4"/>
  <c r="I60" i="4"/>
  <c r="B58" i="4"/>
  <c r="B59" i="4"/>
  <c r="B60" i="4"/>
  <c r="B8" i="1"/>
  <c r="B2" i="3"/>
  <c r="G2" i="3"/>
  <c r="I2" i="3"/>
  <c r="J2" i="3"/>
  <c r="L2" i="3"/>
  <c r="B3" i="3"/>
  <c r="G3" i="3"/>
  <c r="I3" i="3"/>
  <c r="J3" i="3"/>
  <c r="L3" i="3"/>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I11" i="9"/>
  <c r="I12" i="9"/>
  <c r="I13" i="9"/>
  <c r="I14" i="9"/>
  <c r="I15" i="9"/>
  <c r="I16" i="9"/>
  <c r="I17" i="9"/>
  <c r="I18" i="9"/>
  <c r="I19" i="9"/>
  <c r="I20" i="9"/>
  <c r="I21" i="9"/>
  <c r="I22" i="9"/>
  <c r="I23" i="9"/>
  <c r="I24" i="9"/>
  <c r="I25" i="9"/>
  <c r="I26" i="9"/>
  <c r="I27" i="9"/>
  <c r="I28" i="9"/>
  <c r="I29" i="9"/>
  <c r="I30" i="9"/>
  <c r="L11" i="9"/>
  <c r="L12" i="9"/>
  <c r="L13" i="9"/>
  <c r="L14" i="9"/>
  <c r="L15" i="9"/>
  <c r="L16" i="9"/>
  <c r="L17" i="9"/>
  <c r="L18" i="9"/>
  <c r="L19" i="9"/>
  <c r="L20" i="9"/>
  <c r="L21" i="9"/>
  <c r="L22" i="9"/>
  <c r="L23" i="9"/>
  <c r="L24" i="9"/>
  <c r="L25" i="9"/>
  <c r="L26" i="9"/>
  <c r="L27" i="9"/>
  <c r="L28" i="9"/>
  <c r="L29" i="9"/>
  <c r="L30" i="9"/>
  <c r="J11" i="9"/>
  <c r="J12" i="9"/>
  <c r="J13" i="9"/>
  <c r="J14" i="9"/>
  <c r="J15" i="9"/>
  <c r="J16" i="9"/>
  <c r="J17" i="9"/>
  <c r="J18" i="9"/>
  <c r="J19" i="9"/>
  <c r="J20" i="9"/>
  <c r="J21" i="9"/>
  <c r="J22" i="9"/>
  <c r="J23" i="9"/>
  <c r="J24" i="9"/>
  <c r="J25" i="9"/>
  <c r="J26" i="9"/>
  <c r="J27" i="9"/>
  <c r="J28" i="9"/>
  <c r="J29" i="9"/>
  <c r="J30" i="9"/>
  <c r="L2" i="9"/>
  <c r="L3" i="9"/>
  <c r="L4" i="9"/>
  <c r="L5" i="9"/>
  <c r="L6" i="9"/>
  <c r="L7" i="9"/>
  <c r="L8" i="9"/>
  <c r="L9" i="9"/>
  <c r="L10" i="9"/>
  <c r="J2" i="9"/>
  <c r="J3" i="9"/>
  <c r="J4" i="9"/>
  <c r="J5" i="9"/>
  <c r="J6" i="9"/>
  <c r="J7" i="9"/>
  <c r="J8" i="9"/>
  <c r="J9" i="9"/>
  <c r="J10" i="9"/>
  <c r="I2" i="9"/>
  <c r="I3" i="9"/>
  <c r="I4" i="9"/>
  <c r="I5" i="9"/>
  <c r="I6" i="9"/>
  <c r="I7" i="9"/>
  <c r="I8" i="9"/>
  <c r="I9" i="9"/>
  <c r="I10" i="9"/>
  <c r="B2" i="9"/>
  <c r="B3" i="9"/>
  <c r="B4" i="9"/>
  <c r="B5" i="9"/>
  <c r="B6" i="9"/>
  <c r="B7" i="9"/>
  <c r="B8" i="9"/>
  <c r="B9" i="9"/>
  <c r="B10" i="9"/>
  <c r="G2" i="9"/>
  <c r="G3" i="9"/>
  <c r="G4" i="9"/>
  <c r="G5" i="9"/>
  <c r="G6" i="9"/>
  <c r="G7" i="9"/>
  <c r="G8" i="9"/>
  <c r="G9" i="9"/>
  <c r="G10" i="9"/>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3" i="4"/>
  <c r="I3" i="4"/>
  <c r="J3" i="4"/>
  <c r="L3" i="4"/>
  <c r="B4" i="4"/>
  <c r="I4" i="4"/>
  <c r="J4" i="4"/>
  <c r="L4" i="4"/>
  <c r="B5" i="4"/>
  <c r="I5" i="4"/>
  <c r="J5" i="4"/>
  <c r="L5" i="4"/>
  <c r="B6" i="4"/>
  <c r="I6" i="4"/>
  <c r="J6" i="4"/>
  <c r="L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<sst xmlns="http://schemas.openxmlformats.org/spreadsheetml/2006/main" count="180299" uniqueCount="39131">
  <si>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</si>
  <si>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</si>
  <si>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</si>
  <si>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</si>
  <si>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</si>
  <si>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</si>
  <si>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</si>
  <si>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</si>
  <si>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</si>
  <si>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</si>
  <si>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</si>
  <si>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</si>
  <si>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</si>
  <si>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</si>
  <si>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</si>
  <si>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</si>
  <si>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</si>
  <si>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</si>
  <si>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</si>
  <si>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</si>
  <si>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</si>
  <si>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</si>
  <si>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</si>
  <si>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</si>
  <si>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</si>
  <si>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</si>
  <si>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</si>
  <si>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</si>
  <si>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</si>
  <si>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</si>
  <si>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</si>
  <si>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</si>
  <si>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</si>
  <si>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</si>
  <si>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</si>
  <si>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</si>
  <si>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</si>
  <si>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</si>
  <si>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</si>
  <si>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</si>
  <si>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</si>
  <si>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</si>
  <si>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</si>
  <si>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</si>
  <si>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</si>
  <si>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</si>
  <si>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</si>
  <si>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</si>
  <si>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</si>
  <si>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</si>
  <si>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</si>
  <si>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</si>
  <si>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</si>
  <si>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</si>
  <si>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</si>
  <si>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</si>
  <si>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</si>
  <si>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</si>
  <si>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</si>
  <si>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</si>
  <si>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</si>
  <si>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</si>
  <si>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</si>
  <si>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</si>
  <si>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</si>
  <si>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</si>
  <si>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</si>
  <si>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</si>
  <si>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</si>
  <si>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</si>
  <si>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</si>
  <si>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</si>
  <si>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</si>
  <si>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</si>
  <si>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</si>
  <si>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</si>
  <si>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</si>
  <si>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</si>
  <si>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</si>
  <si>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</si>
  <si>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</si>
  <si>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</si>
  <si>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</si>
  <si>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</si>
  <si>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</si>
  <si>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</si>
  <si>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</si>
  <si>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</si>
  <si>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</si>
  <si>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</si>
  <si>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</si>
  <si>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</si>
  <si>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</si>
  <si>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</si>
  <si>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</si>
  <si>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</si>
  <si>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</si>
  <si>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</si>
  <si>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</si>
  <si>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</si>
  <si>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</si>
  <si>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</si>
  <si>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</si>
  <si>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</si>
  <si>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</si>
  <si>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</si>
  <si>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</si>
  <si>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</si>
  <si>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</si>
  <si>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</si>
  <si>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</si>
  <si>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</si>
  <si>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</si>
  <si>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</si>
  <si>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</si>
  <si>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</si>
  <si>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</si>
  <si>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</si>
  <si>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</si>
  <si>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</si>
  <si>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</si>
  <si>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</si>
  <si>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</si>
  <si>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</si>
  <si>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</si>
  <si>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</si>
  <si>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</si>
  <si>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</si>
  <si>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</si>
  <si>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</si>
  <si>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</si>
  <si>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</si>
  <si>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</si>
  <si>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</si>
  <si>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</si>
  <si>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</si>
  <si>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</si>
  <si>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</si>
  <si>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</si>
  <si>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</si>
  <si>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</si>
  <si>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</si>
  <si>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</si>
  <si>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</si>
  <si>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</si>
  <si>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</si>
  <si>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</si>
  <si>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</si>
  <si>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</si>
  <si>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</si>
  <si>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</si>
  <si>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</si>
  <si>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</si>
  <si>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</si>
  <si>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</si>
  <si>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</si>
  <si>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</si>
  <si>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</si>
  <si>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</si>
  <si>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</si>
  <si>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</si>
  <si>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</si>
  <si>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</si>
  <si>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</si>
  <si>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</si>
  <si>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</si>
  <si>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</si>
  <si>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</si>
  <si>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</si>
  <si>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</si>
  <si>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</si>
  <si>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</si>
  <si>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</si>
  <si>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</si>
  <si>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</si>
  <si>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</si>
  <si>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</si>
  <si>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</si>
  <si>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</si>
  <si>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</si>
  <si>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</si>
  <si>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</si>
  <si>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</si>
  <si>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</si>
  <si>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</si>
  <si>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</si>
  <si>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</si>
  <si>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</si>
  <si>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</si>
  <si>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</si>
  <si>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</si>
  <si>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</si>
  <si>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</si>
  <si>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</si>
  <si>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</si>
  <si>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</si>
  <si>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</si>
  <si>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</si>
  <si>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</si>
  <si>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</si>
  <si>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</si>
  <si>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</si>
  <si>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</si>
  <si>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</si>
  <si>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</si>
  <si>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</si>
  <si>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</si>
  <si>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</si>
  <si>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</si>
  <si>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</si>
  <si>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</si>
  <si>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</si>
  <si>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</si>
  <si>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</si>
  <si>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</si>
  <si>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</si>
  <si>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</si>
  <si>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</si>
  <si>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</si>
  <si>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</si>
  <si>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</si>
  <si>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</si>
  <si>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</si>
  <si>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</si>
  <si>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</si>
  <si>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</si>
  <si>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</si>
  <si>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</si>
  <si>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</si>
  <si>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</si>
  <si>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</si>
  <si>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</si>
  <si>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</si>
  <si>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</si>
  <si>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</si>
  <si>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</si>
  <si>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</si>
  <si>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</si>
  <si>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</si>
  <si>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</si>
  <si>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</si>
  <si>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</si>
  <si>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</si>
  <si>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</si>
  <si>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</si>
  <si>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</si>
  <si>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</si>
  <si>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</si>
  <si>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</si>
  <si>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</si>
  <si>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</si>
  <si>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</si>
  <si>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</si>
  <si>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</si>
  <si>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</si>
  <si>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</si>
  <si>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</si>
  <si>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</si>
  <si>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</si>
  <si>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</si>
  <si>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</si>
  <si>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</si>
  <si>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</si>
  <si>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</si>
  <si>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</si>
  <si>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</si>
  <si>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</si>
  <si>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</si>
  <si>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</si>
  <si>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</si>
  <si>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</si>
  <si>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</si>
  <si>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</si>
  <si>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</si>
  <si>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</si>
  <si>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</si>
  <si>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</si>
  <si>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</si>
  <si>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</si>
  <si>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</si>
  <si>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</si>
  <si>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</si>
  <si>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</si>
  <si>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</si>
  <si>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</si>
  <si>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</si>
  <si>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</si>
  <si>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</si>
  <si>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</si>
  <si>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</si>
  <si>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</si>
  <si>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</si>
  <si>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</si>
  <si>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</si>
  <si>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</si>
  <si>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</si>
  <si>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</si>
  <si>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</si>
  <si>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</si>
  <si>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</si>
  <si>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</si>
  <si>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</si>
  <si>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</si>
  <si>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</si>
  <si>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</si>
  <si>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</si>
  <si>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</si>
  <si>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</si>
  <si>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</si>
  <si>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</si>
  <si>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</si>
  <si>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</si>
  <si>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</si>
  <si>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</si>
  <si>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</si>
  <si>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</si>
  <si>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</si>
  <si>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</si>
  <si>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</si>
  <si>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</si>
  <si>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</si>
  <si>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</si>
  <si>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</si>
  <si>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</si>
  <si>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</si>
  <si>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</si>
  <si>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</si>
  <si>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</si>
  <si>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</si>
  <si>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</si>
  <si>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</si>
  <si>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</si>
  <si>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</si>
  <si>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</si>
  <si>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</si>
  <si>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</si>
  <si>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</si>
  <si>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</si>
  <si>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</si>
  <si>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</si>
  <si>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</si>
  <si>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</si>
  <si>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</si>
  <si>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</si>
  <si>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</si>
  <si>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</si>
  <si>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</si>
  <si>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</si>
  <si>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</si>
  <si>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</si>
  <si>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</si>
  <si>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</si>
  <si>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</si>
  <si>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</si>
  <si>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</si>
  <si>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</si>
  <si>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</si>
  <si>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</si>
  <si>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</si>
  <si>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</si>
  <si>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</si>
  <si>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</si>
  <si>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</si>
  <si>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</si>
  <si>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</si>
  <si>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</si>
  <si>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</si>
  <si>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</si>
  <si>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</si>
  <si>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</si>
  <si>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</si>
  <si>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</si>
  <si>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</si>
  <si>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</si>
  <si>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</si>
  <si>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</si>
  <si>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</si>
  <si>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</si>
  <si>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</si>
  <si>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</si>
  <si>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</si>
  <si>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</si>
  <si>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</si>
  <si>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</si>
  <si>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</si>
  <si>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</si>
  <si>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</si>
  <si>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</si>
  <si>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</si>
  <si>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</si>
  <si>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</si>
  <si>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</si>
  <si>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</si>
  <si>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</si>
  <si>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</si>
  <si>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</si>
  <si>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</si>
  <si>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</si>
  <si>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</si>
  <si>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</si>
  <si>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</si>
  <si>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</si>
  <si>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</si>
  <si>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</si>
  <si>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</si>
  <si>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</si>
  <si>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</si>
  <si>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</si>
  <si>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</si>
  <si>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</si>
  <si>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</si>
  <si>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</si>
  <si>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</si>
  <si>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</si>
  <si>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</si>
  <si>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</si>
  <si>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</si>
  <si>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</si>
  <si>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</si>
  <si>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</si>
  <si>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</si>
  <si>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</si>
  <si>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</si>
  <si>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</si>
  <si>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</si>
  <si>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</si>
  <si>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</si>
  <si>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</si>
  <si>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</si>
  <si>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</si>
  <si>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</si>
  <si>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</si>
  <si>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</si>
  <si>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</si>
  <si>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</si>
  <si>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</si>
  <si>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</si>
  <si>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</si>
  <si>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</si>
  <si>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</si>
  <si>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</si>
  <si>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</si>
  <si>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</si>
  <si>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</si>
  <si>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</si>
  <si>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</si>
  <si>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</si>
  <si>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</si>
  <si>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</si>
  <si>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</si>
  <si>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</si>
  <si>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</si>
  <si>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</si>
  <si>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</si>
  <si>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</si>
  <si>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</si>
  <si>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</si>
  <si>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</si>
  <si>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</si>
  <si>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</si>
  <si>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</si>
  <si>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</si>
  <si>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</si>
  <si>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</si>
  <si>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</si>
  <si>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</si>
  <si>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</si>
  <si>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</si>
  <si>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</si>
  <si>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</si>
  <si>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</si>
  <si>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</si>
  <si>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</si>
  <si>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</si>
  <si>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</si>
  <si>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</si>
  <si>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</si>
  <si>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</si>
  <si>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</si>
  <si>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</si>
  <si>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</si>
  <si>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</si>
  <si>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</si>
  <si>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</si>
  <si>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</si>
  <si>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</si>
  <si>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</si>
  <si>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</si>
  <si>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</si>
  <si>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</si>
  <si>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</si>
  <si>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</si>
  <si>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</si>
  <si>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</si>
  <si>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</si>
  <si>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</si>
  <si>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</si>
  <si>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</si>
  <si>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</si>
  <si>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</si>
  <si>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</si>
  <si>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</si>
  <si>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</si>
  <si>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</si>
  <si>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</si>
  <si>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</si>
  <si>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</si>
  <si>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</si>
  <si>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</si>
  <si>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</si>
  <si>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</si>
  <si>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</si>
  <si>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</si>
  <si>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</si>
  <si>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</si>
  <si>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</si>
  <si>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</si>
  <si>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</si>
  <si>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</si>
  <si>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</si>
  <si>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</si>
  <si>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</si>
  <si>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</si>
  <si>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</si>
  <si>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</si>
  <si>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</si>
  <si>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</si>
  <si>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</si>
  <si>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</si>
  <si>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</si>
  <si>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</si>
  <si>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</si>
  <si>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</si>
  <si>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</si>
  <si>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</si>
  <si>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</si>
  <si>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</si>
  <si>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</si>
  <si>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</si>
  <si>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</si>
  <si>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</si>
  <si>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</si>
  <si>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</si>
  <si>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</si>
  <si>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</si>
  <si>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</si>
  <si>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</si>
  <si>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</si>
  <si>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</si>
  <si>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</si>
  <si>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</si>
  <si>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</si>
  <si>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</si>
  <si>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</si>
  <si>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</si>
  <si>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</si>
  <si>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</si>
  <si>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</si>
  <si>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</si>
  <si>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</si>
  <si>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</si>
  <si>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</si>
  <si>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</si>
  <si>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</si>
  <si>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</si>
  <si>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</si>
  <si>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</si>
  <si>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</si>
  <si>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</si>
  <si>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</si>
  <si>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</si>
  <si>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</si>
  <si>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</si>
  <si>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</si>
  <si>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</si>
  <si>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</si>
  <si>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</si>
  <si>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</si>
  <si>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</si>
  <si>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</si>
  <si>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</si>
  <si>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</si>
  <si>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</si>
  <si>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</si>
  <si>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</si>
  <si>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</si>
  <si>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</si>
  <si>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</si>
  <si>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</si>
  <si>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</si>
  <si>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</si>
  <si>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</si>
  <si>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</si>
  <si>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</si>
  <si>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</si>
  <si>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</si>
  <si>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</si>
  <si>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</si>
  <si>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</si>
  <si>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</si>
  <si>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</si>
  <si>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</si>
  <si>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</si>
  <si>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</si>
  <si>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</si>
  <si>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</si>
  <si>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</si>
  <si>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</si>
  <si>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</si>
  <si>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</si>
  <si>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</si>
  <si>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</si>
  <si>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</si>
  <si>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</si>
  <si>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</si>
  <si>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</si>
  <si>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</si>
  <si>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</si>
  <si>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</si>
  <si>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</si>
  <si>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</si>
  <si>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</si>
  <si>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</si>
  <si>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</si>
  <si>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</si>
  <si>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</si>
  <si>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</si>
  <si>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</si>
  <si>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</si>
  <si>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</si>
  <si>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</si>
  <si>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</si>
  <si>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</si>
  <si>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</si>
  <si>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</si>
  <si>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</si>
  <si>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</si>
  <si>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</si>
  <si>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</si>
  <si>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</si>
  <si>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</si>
  <si>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</si>
  <si>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</si>
  <si>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</si>
  <si>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</si>
  <si>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</si>
  <si>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</si>
  <si>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</si>
  <si>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</si>
  <si>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</si>
  <si>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</si>
  <si>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</si>
  <si>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</si>
  <si>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</si>
  <si>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</si>
  <si>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</si>
  <si>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</si>
  <si>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</si>
  <si>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</si>
  <si>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</si>
  <si>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</si>
  <si>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</si>
  <si>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</si>
  <si>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</si>
  <si>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</si>
  <si>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</si>
  <si>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</si>
  <si>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</si>
  <si>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</si>
  <si>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</si>
  <si>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</si>
  <si>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</si>
  <si>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</si>
  <si>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</si>
  <si>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</si>
  <si>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</si>
  <si>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</si>
  <si>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</si>
  <si>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</si>
  <si>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</si>
  <si>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</si>
  <si>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</si>
  <si>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</si>
  <si>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</si>
  <si>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</si>
  <si>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</si>
  <si>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</si>
  <si>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</si>
  <si>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</si>
  <si>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</si>
  <si>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</si>
  <si>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</si>
  <si>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</si>
  <si>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</si>
  <si>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</si>
  <si>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</si>
  <si>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</si>
  <si>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</si>
  <si>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</si>
  <si>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</si>
  <si>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</si>
  <si>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</si>
  <si>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</si>
  <si>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</si>
  <si>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</si>
  <si>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</si>
  <si>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</si>
  <si>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</si>
  <si>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</si>
  <si>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</si>
  <si>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</si>
  <si>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</si>
  <si>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</si>
  <si>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</si>
  <si>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</si>
  <si>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</si>
  <si>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</si>
  <si>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</si>
  <si>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</si>
  <si>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</si>
  <si>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</si>
  <si>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</si>
  <si>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</si>
  <si>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</si>
  <si>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</si>
  <si>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</si>
  <si>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</si>
  <si>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</si>
  <si>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</si>
  <si>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</si>
  <si>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</si>
  <si>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</si>
  <si>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</si>
  <si>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</si>
  <si>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</si>
  <si>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</si>
  <si>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</si>
  <si>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</si>
  <si>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</si>
  <si>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</si>
  <si>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</si>
  <si>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</si>
  <si>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</si>
  <si>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</si>
  <si>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</si>
  <si>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</si>
  <si>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</si>
  <si>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</si>
  <si>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</si>
  <si>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</si>
  <si>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</si>
  <si>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</si>
  <si>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</si>
  <si>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</si>
  <si>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</si>
  <si>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</si>
  <si>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</si>
  <si>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</si>
  <si>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</si>
  <si>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</si>
  <si>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</si>
  <si>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</si>
  <si>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</si>
  <si>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</si>
  <si>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</si>
  <si>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</si>
  <si>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</si>
  <si>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</si>
  <si>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</si>
  <si>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</si>
  <si>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</si>
  <si>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</si>
  <si>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</si>
  <si>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</si>
  <si>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</si>
  <si>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</si>
  <si>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</si>
  <si>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</si>
  <si>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</si>
  <si>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</si>
  <si>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</si>
  <si>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</si>
  <si>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</si>
  <si>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</si>
  <si>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</si>
  <si>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</si>
  <si>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</si>
  <si>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</si>
  <si>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</si>
  <si>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</si>
  <si>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</si>
  <si>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</si>
  <si>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</si>
  <si>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</si>
  <si>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</si>
  <si>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</si>
  <si>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</si>
  <si>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</si>
  <si>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</si>
  <si>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</si>
  <si>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</si>
  <si>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</si>
  <si>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</si>
  <si>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</si>
  <si>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</si>
  <si>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</si>
  <si>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</si>
  <si>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</si>
  <si>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</si>
  <si>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</si>
  <si>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</si>
  <si>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</si>
  <si>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</si>
  <si>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</si>
  <si>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</si>
  <si>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</si>
  <si>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</si>
  <si>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</si>
  <si>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</si>
  <si>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</si>
  <si>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</si>
  <si>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</si>
  <si>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</si>
  <si>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</si>
  <si>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</si>
  <si>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</si>
  <si>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</si>
  <si>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</si>
  <si>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</si>
  <si>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</si>
  <si>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</si>
  <si>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</si>
  <si>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</si>
  <si>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</si>
  <si>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</si>
  <si>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</si>
  <si>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</si>
  <si>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</si>
  <si>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</si>
  <si>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</si>
  <si>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</si>
  <si>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</si>
  <si>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</si>
  <si>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</si>
  <si>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</si>
  <si>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</si>
  <si>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</si>
  <si>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</si>
  <si>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</si>
  <si>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</si>
  <si>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</si>
  <si>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</si>
  <si>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</si>
  <si>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</si>
  <si>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</si>
  <si>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</si>
  <si>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</si>
  <si>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</si>
  <si>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</si>
  <si>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</si>
  <si>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</si>
  <si>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</si>
  <si>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</si>
  <si>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</si>
  <si>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</si>
  <si>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</si>
  <si>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</si>
  <si>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</si>
  <si>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</si>
  <si>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</si>
  <si>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</si>
  <si>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</si>
  <si>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</si>
  <si>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</si>
  <si>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</si>
  <si>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</si>
  <si>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</si>
  <si>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</si>
  <si>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</si>
  <si>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</si>
  <si>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</si>
  <si>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</si>
  <si>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</si>
  <si>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</si>
  <si>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</si>
  <si>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</si>
  <si>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</si>
  <si>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</si>
  <si>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</si>
  <si>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</si>
  <si>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</si>
  <si>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</si>
  <si>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</si>
  <si>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</si>
  <si>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</si>
  <si>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</si>
  <si>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</si>
  <si>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</si>
  <si>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</si>
  <si>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</si>
  <si>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</si>
  <si>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</si>
  <si>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</si>
  <si>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</si>
  <si>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</si>
  <si>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</si>
  <si>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</si>
  <si>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</si>
  <si>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</si>
  <si>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</si>
  <si>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</si>
  <si>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</si>
  <si>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</si>
  <si>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</si>
  <si>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</si>
  <si>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</si>
  <si>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</si>
  <si>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</si>
  <si>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</si>
  <si>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</si>
  <si>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</si>
  <si>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</si>
  <si>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</si>
  <si>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</si>
  <si>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</si>
  <si>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</si>
  <si>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</si>
  <si>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</si>
  <si>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</si>
  <si>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</si>
  <si>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</si>
  <si>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</si>
  <si>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</si>
  <si>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</si>
  <si>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</si>
  <si>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</si>
  <si>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</si>
  <si>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</si>
  <si>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</si>
  <si>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</si>
  <si>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</si>
  <si>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</si>
  <si>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</si>
  <si>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</si>
  <si>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</si>
  <si>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</si>
  <si>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</si>
  <si>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</si>
  <si>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</si>
  <si>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</si>
  <si>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</si>
  <si>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</si>
  <si>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</si>
  <si>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</si>
  <si>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</si>
  <si>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</si>
  <si>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</si>
  <si>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</si>
  <si>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</si>
  <si>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</si>
  <si>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</si>
  <si>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</si>
  <si>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</si>
  <si>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</si>
  <si>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</si>
  <si>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</si>
  <si>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</si>
  <si>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</si>
  <si>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</si>
  <si>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</si>
  <si>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</si>
  <si>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</si>
  <si>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</si>
  <si>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</si>
  <si>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</si>
  <si>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</si>
  <si>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</si>
  <si>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</si>
  <si>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</si>
  <si>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</si>
  <si>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</si>
  <si>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</si>
  <si>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</si>
  <si>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</si>
  <si>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</si>
  <si>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</si>
  <si>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</si>
  <si>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</si>
  <si>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</si>
  <si>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</si>
  <si>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</si>
  <si>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</si>
  <si>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</si>
  <si>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</si>
  <si>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</si>
  <si>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</si>
  <si>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</si>
  <si>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</si>
  <si>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</si>
  <si>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</si>
  <si>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</si>
  <si>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</si>
  <si>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</si>
  <si>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</si>
  <si>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</si>
  <si>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</si>
  <si>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</si>
  <si>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</si>
  <si>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</si>
  <si>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</si>
  <si>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</si>
  <si>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</si>
  <si>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</si>
  <si>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</si>
  <si>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</si>
  <si>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</si>
  <si>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</si>
  <si>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</si>
  <si>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</si>
  <si>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</si>
  <si>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</si>
  <si>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</si>
  <si>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</si>
  <si>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</si>
  <si>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</si>
  <si>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</si>
  <si>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</si>
  <si>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</si>
  <si>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</si>
  <si>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</si>
  <si>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</si>
  <si>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</si>
  <si>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</si>
  <si>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</si>
  <si>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</si>
  <si>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</si>
  <si>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</si>
  <si>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</si>
  <si>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</si>
  <si>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</si>
  <si>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</si>
  <si>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</si>
  <si>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</si>
  <si>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</si>
  <si>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</si>
  <si>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</si>
  <si>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</si>
  <si>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</si>
  <si>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</si>
  <si>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</si>
  <si>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</si>
  <si>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</si>
  <si>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</si>
  <si>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</si>
  <si>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</si>
  <si>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</si>
  <si>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</si>
  <si>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</si>
  <si>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</si>
  <si>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</si>
  <si>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</si>
  <si>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</si>
  <si>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</si>
  <si>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</si>
  <si>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</si>
  <si>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</si>
  <si>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</si>
  <si>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</si>
  <si>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</si>
  <si>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</si>
  <si>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</si>
  <si>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</si>
  <si>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</si>
  <si>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</si>
  <si>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</si>
  <si>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</si>
  <si>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</si>
  <si>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</si>
  <si>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</si>
  <si>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</si>
  <si>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</si>
  <si>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</si>
  <si>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</si>
  <si>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</si>
  <si>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</si>
  <si>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</si>
  <si>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</si>
  <si>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</si>
  <si>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</si>
  <si>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</si>
  <si>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</si>
  <si>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</si>
  <si>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</si>
  <si>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</si>
  <si>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</si>
  <si>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</si>
  <si>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</si>
  <si>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</si>
  <si>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</si>
  <si>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</si>
  <si>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</si>
  <si>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</si>
  <si>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</si>
  <si>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</si>
  <si>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</si>
  <si>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</si>
  <si>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</si>
  <si>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</si>
  <si>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</si>
  <si>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</si>
  <si>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</si>
  <si>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</si>
  <si>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</si>
  <si>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</si>
  <si>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</si>
  <si>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</si>
  <si>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</si>
  <si>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</si>
  <si>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</si>
  <si>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</si>
  <si>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</si>
  <si>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</si>
  <si>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</si>
  <si>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</si>
  <si>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</si>
  <si>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</si>
  <si>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</si>
  <si>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</si>
  <si>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</si>
  <si>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</si>
  <si>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</si>
  <si>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</si>
  <si>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</si>
  <si>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</si>
  <si>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</si>
  <si>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</si>
  <si>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</si>
  <si>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</si>
  <si>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</si>
  <si>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</si>
  <si>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</si>
  <si>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</si>
  <si>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</si>
  <si>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</si>
  <si>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</si>
  <si>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</si>
  <si>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</si>
  <si>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</si>
  <si>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</si>
  <si>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</si>
  <si>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</si>
  <si>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</si>
  <si>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</si>
  <si>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</si>
  <si>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</si>
  <si>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</si>
  <si>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</si>
  <si>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</si>
  <si>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</si>
  <si>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</si>
  <si>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</si>
  <si>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</si>
  <si>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</si>
  <si>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</si>
  <si>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</si>
  <si>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</si>
  <si>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</si>
  <si>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</si>
  <si>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</si>
  <si>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</si>
  <si>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</si>
  <si>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</si>
  <si>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</si>
  <si>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</si>
  <si>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</si>
  <si>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</si>
  <si>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</si>
  <si>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</si>
  <si>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</si>
  <si>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</si>
  <si>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</si>
  <si>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</si>
  <si>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</si>
  <si>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</si>
  <si>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</si>
  <si>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</si>
  <si>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</si>
  <si>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</si>
  <si>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</si>
  <si>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</si>
  <si>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</si>
  <si>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</si>
  <si>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</si>
  <si>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</si>
  <si>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</si>
  <si>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</si>
  <si>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</si>
  <si>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</si>
  <si>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</si>
  <si>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</si>
  <si>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</si>
  <si>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</si>
  <si>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</si>
  <si>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</si>
  <si>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</si>
  <si>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</si>
  <si>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</si>
  <si>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</si>
  <si>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</si>
  <si>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</si>
  <si>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</si>
  <si>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</si>
  <si>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</si>
  <si>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</si>
  <si>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</si>
  <si>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</si>
  <si>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</si>
  <si>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</si>
  <si>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</si>
  <si>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</si>
  <si>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</si>
  <si>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</si>
  <si>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</si>
  <si>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</si>
  <si>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</si>
  <si>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</si>
  <si>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</si>
  <si>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</si>
  <si>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</si>
  <si>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</si>
  <si>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</si>
  <si>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</si>
  <si>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</si>
  <si>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</si>
  <si>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</si>
  <si>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</si>
  <si>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</si>
  <si>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</si>
  <si>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</si>
  <si>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</si>
  <si>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</si>
  <si>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</si>
  <si>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</si>
  <si>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</si>
  <si>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</si>
  <si>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</si>
  <si>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</si>
  <si>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</si>
  <si>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</si>
  <si>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</si>
  <si>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</si>
  <si>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</si>
  <si>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</si>
  <si>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</si>
  <si>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</si>
  <si>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</si>
  <si>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</si>
  <si>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</si>
  <si>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</si>
  <si>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</si>
  <si>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</si>
  <si>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</si>
  <si>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</si>
  <si>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</si>
  <si>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</si>
  <si>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</si>
  <si>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</si>
  <si>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</si>
  <si>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</si>
  <si>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</si>
  <si>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</si>
  <si>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</si>
  <si>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</si>
  <si>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</si>
  <si>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</si>
  <si>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</si>
  <si>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</si>
  <si>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</si>
  <si>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</si>
  <si>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</si>
  <si>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</si>
  <si>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</si>
  <si>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</si>
  <si>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</si>
  <si>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</si>
  <si>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</si>
  <si>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</si>
  <si>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</si>
  <si>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</si>
  <si>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</si>
  <si>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</si>
  <si>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</si>
  <si>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</si>
  <si>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</si>
  <si>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</si>
  <si>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</si>
  <si>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</si>
  <si>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</si>
  <si>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</si>
  <si>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</si>
  <si>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</si>
  <si>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</si>
  <si>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</si>
  <si>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</si>
  <si>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</si>
  <si>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</si>
  <si>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</si>
  <si>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</si>
  <si>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</si>
  <si>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</si>
  <si>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</si>
  <si>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</si>
  <si>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</si>
  <si>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</si>
  <si>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</si>
  <si>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</si>
  <si>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</si>
  <si>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</si>
  <si>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</si>
  <si>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</si>
  <si>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</si>
  <si>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</si>
  <si>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</si>
  <si>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</si>
  <si>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</si>
  <si>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</si>
  <si>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</si>
  <si>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</si>
  <si>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</si>
  <si>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</si>
  <si>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</si>
  <si>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</si>
  <si>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</si>
  <si>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</si>
  <si>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</si>
  <si>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</si>
  <si>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</si>
  <si>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</si>
  <si>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</si>
  <si>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</si>
  <si>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</si>
  <si>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</si>
  <si>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</si>
  <si>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</si>
  <si>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</si>
  <si>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</si>
  <si>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</si>
  <si>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</si>
  <si>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</si>
  <si>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</si>
  <si>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</si>
  <si>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</si>
  <si>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</si>
  <si>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</si>
  <si>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</si>
  <si>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</si>
  <si>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</si>
  <si>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</si>
  <si>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</si>
  <si>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</si>
  <si>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</si>
  <si>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</si>
  <si>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</si>
  <si>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</si>
  <si>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</si>
  <si>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</si>
  <si>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</si>
  <si>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</si>
  <si>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</si>
  <si>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</si>
  <si>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</si>
  <si>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</si>
  <si>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</si>
  <si>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</si>
  <si>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</si>
  <si>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</si>
  <si>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</si>
  <si>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</si>
  <si>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</si>
  <si>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</si>
  <si>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</si>
  <si>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</si>
  <si>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</si>
  <si>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</si>
  <si>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</si>
  <si>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</si>
  <si>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</si>
  <si>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</si>
  <si>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</si>
  <si>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</si>
  <si>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</si>
  <si>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</si>
  <si>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</si>
  <si>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</si>
  <si>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</si>
  <si>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</si>
  <si>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</si>
  <si>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</si>
  <si>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</si>
  <si>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</si>
  <si>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</si>
  <si>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</si>
  <si>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</si>
  <si>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</si>
  <si>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</si>
  <si>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</si>
  <si>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</si>
  <si>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</si>
  <si>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</si>
  <si>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</si>
  <si>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</si>
  <si>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</si>
  <si>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</si>
  <si>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</si>
  <si>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</si>
  <si>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</si>
  <si>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</si>
  <si>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</si>
  <si>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</si>
  <si>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</si>
  <si>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</si>
  <si>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</si>
  <si>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</si>
  <si>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</si>
  <si>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</si>
  <si>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</si>
  <si>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</si>
  <si>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</si>
  <si>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</si>
  <si>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</si>
  <si>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</si>
  <si>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</si>
  <si>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</si>
  <si>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</si>
  <si>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</si>
  <si>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</si>
  <si>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</si>
  <si>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</si>
  <si>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</si>
  <si>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</si>
  <si>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</si>
  <si>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</si>
  <si>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</si>
  <si>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</si>
  <si>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</si>
  <si>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</si>
  <si>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</si>
  <si>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</si>
  <si>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</si>
  <si>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</si>
  <si>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</si>
  <si>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</si>
  <si>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</si>
  <si>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</si>
  <si>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</si>
  <si>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</si>
  <si>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</si>
  <si>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</si>
  <si>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</si>
  <si>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</si>
  <si>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</si>
  <si>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</si>
  <si>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</si>
  <si>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</si>
  <si>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</si>
  <si>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</si>
  <si>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</si>
  <si>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</si>
  <si>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</si>
  <si>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</si>
  <si>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</si>
  <si>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</si>
  <si>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</si>
  <si>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</si>
  <si>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</si>
  <si>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</si>
  <si>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</si>
  <si>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</si>
  <si>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</si>
  <si>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</si>
  <si>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</si>
  <si>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</si>
  <si>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</si>
  <si>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</si>
  <si>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</si>
  <si>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</si>
  <si>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</si>
  <si>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</si>
  <si>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</si>
  <si>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</si>
  <si>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</si>
  <si>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</si>
  <si>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</si>
  <si>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</si>
  <si>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</si>
  <si>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</si>
  <si>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</si>
  <si>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</si>
  <si>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</si>
  <si>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</si>
  <si>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</si>
  <si>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</si>
  <si>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</si>
  <si>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</si>
  <si>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</si>
  <si>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</si>
  <si>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</si>
  <si>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</si>
  <si>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</si>
  <si>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</si>
  <si>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</si>
  <si>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</si>
  <si>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</si>
  <si>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</si>
  <si>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</si>
  <si>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</si>
  <si>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</si>
  <si>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</si>
  <si>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</si>
  <si>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</si>
  <si>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</si>
  <si>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</si>
  <si>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</si>
  <si>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</si>
  <si>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</si>
  <si>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</si>
  <si>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</si>
  <si>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</si>
  <si>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</si>
  <si>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</si>
  <si>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</si>
  <si>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</si>
  <si>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</si>
  <si>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</si>
  <si>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</si>
  <si>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</si>
  <si>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</si>
  <si>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</si>
  <si>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</si>
  <si>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</si>
  <si>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</si>
  <si>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</si>
  <si>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</si>
  <si>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</si>
  <si>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</si>
  <si>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</si>
  <si>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</si>
  <si>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</si>
  <si>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</si>
  <si>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</si>
  <si>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</si>
  <si>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</si>
  <si>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</si>
  <si>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</si>
  <si>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</si>
  <si>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</si>
  <si>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</si>
  <si>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</si>
  <si>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</si>
  <si>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</si>
  <si>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</si>
  <si>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</si>
  <si>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</si>
  <si>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</si>
  <si>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</si>
  <si>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</si>
  <si>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</si>
  <si>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</si>
  <si>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</si>
  <si>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</si>
  <si>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</si>
  <si>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</si>
  <si>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</si>
  <si>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</si>
  <si>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</si>
  <si>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</si>
  <si>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</si>
  <si>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</si>
  <si>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</si>
  <si>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</si>
  <si>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</si>
  <si>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</si>
  <si>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</si>
  <si>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</si>
  <si>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</si>
  <si>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</si>
  <si>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</si>
  <si>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</si>
  <si>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</si>
  <si>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</si>
  <si>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</si>
  <si>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</si>
  <si>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</si>
  <si>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</si>
  <si>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</si>
  <si>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</si>
  <si>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</si>
  <si>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</si>
  <si>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</si>
  <si>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</si>
  <si>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</si>
  <si>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</si>
  <si>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</si>
  <si>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</si>
  <si>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</si>
  <si>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</si>
  <si>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</si>
  <si>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</si>
  <si>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</si>
  <si>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</si>
  <si>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</si>
  <si>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</si>
  <si>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</si>
  <si>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</si>
  <si>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</si>
  <si>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</si>
  <si>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</si>
  <si>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</si>
  <si>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</si>
  <si>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</si>
  <si>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</si>
  <si>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</si>
  <si>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</si>
  <si>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</si>
  <si>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</si>
  <si>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</si>
  <si>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</si>
  <si>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</si>
  <si>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</si>
  <si>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</si>
  <si>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</si>
  <si>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</si>
  <si>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</si>
  <si>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</si>
  <si>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</si>
  <si>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</si>
  <si>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</si>
  <si>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</si>
  <si>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</si>
  <si>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</si>
  <si>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</si>
  <si>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</si>
  <si>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</si>
  <si>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</si>
  <si>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</si>
  <si>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</si>
  <si>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</si>
  <si>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</si>
  <si>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</si>
  <si>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</si>
  <si>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</si>
  <si>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</si>
  <si>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</si>
  <si>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</si>
  <si>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</si>
  <si>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</si>
  <si>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</si>
  <si>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</si>
  <si>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</si>
  <si>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</si>
  <si>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</si>
  <si>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</si>
  <si>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</si>
  <si>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</si>
  <si>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</si>
  <si>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</si>
  <si>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</si>
  <si>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</si>
  <si>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</si>
  <si>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</si>
  <si>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</si>
  <si>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</si>
  <si>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</si>
  <si>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</si>
  <si>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</si>
  <si>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</si>
  <si>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</si>
  <si>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</si>
  <si>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</si>
  <si>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</si>
  <si>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</si>
  <si>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</si>
  <si>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</si>
  <si>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</si>
  <si>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</si>
  <si>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</si>
  <si>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</si>
  <si>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</si>
  <si>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</si>
  <si>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</si>
  <si>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</si>
  <si>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</si>
  <si>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</si>
  <si>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</si>
  <si>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</si>
  <si>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</si>
  <si>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</si>
  <si>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</si>
  <si>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</si>
  <si>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</si>
  <si>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</si>
  <si>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</si>
  <si>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</si>
  <si>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</si>
  <si>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</si>
  <si>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</si>
  <si>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</si>
  <si>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</si>
  <si>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</si>
  <si>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</si>
  <si>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</si>
  <si>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</si>
  <si>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</si>
  <si>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</si>
  <si>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</si>
  <si>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</si>
  <si>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</si>
  <si>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</si>
  <si>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</si>
  <si>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</si>
  <si>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</si>
  <si>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</si>
  <si>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</si>
  <si>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</si>
  <si>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</si>
  <si>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</si>
  <si>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</si>
  <si>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</si>
  <si>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</si>
  <si>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</si>
  <si>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</si>
  <si>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</si>
  <si>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</si>
  <si>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</si>
  <si>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</si>
  <si>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</si>
  <si>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</si>
  <si>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</si>
  <si>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</si>
  <si>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</si>
  <si>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</si>
  <si>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</si>
  <si>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</si>
  <si>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</si>
  <si>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</si>
  <si>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</si>
  <si>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</si>
  <si>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</si>
  <si>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</si>
  <si>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</si>
  <si>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</si>
  <si>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</si>
  <si>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</si>
  <si>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</si>
  <si>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</si>
  <si>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</si>
  <si>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</si>
  <si>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</si>
  <si>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</si>
  <si>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</si>
  <si>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</si>
  <si>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</si>
  <si>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</si>
  <si>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</si>
  <si>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</si>
  <si>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</si>
  <si>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</si>
  <si>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</si>
  <si>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</si>
  <si>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</si>
  <si>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</si>
  <si>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</si>
  <si>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</si>
  <si>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</si>
  <si>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</si>
  <si>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</si>
  <si>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</si>
  <si>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</si>
  <si>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</si>
  <si>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</si>
  <si>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</si>
  <si>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</si>
  <si>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</si>
  <si>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</si>
  <si>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</si>
  <si>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</si>
  <si>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</si>
  <si>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</si>
  <si>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</si>
  <si>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</si>
  <si>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</si>
  <si>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</si>
  <si>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</si>
  <si>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</si>
  <si>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</si>
  <si>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</si>
  <si>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</si>
  <si>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</si>
  <si>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</si>
  <si>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</si>
  <si>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</si>
  <si>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</si>
  <si>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</si>
  <si>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</si>
  <si>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</si>
  <si>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</si>
  <si>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</si>
  <si>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</si>
  <si>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</si>
  <si>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</si>
  <si>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</si>
  <si>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</si>
  <si>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</si>
  <si>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</si>
  <si>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</si>
  <si>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</si>
  <si>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</si>
  <si>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</si>
  <si>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</si>
  <si>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</si>
  <si>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</si>
  <si>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</si>
  <si>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</si>
  <si>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</si>
  <si>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</si>
  <si>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</si>
  <si>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</si>
  <si>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</si>
  <si>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</si>
  <si>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</si>
  <si>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</si>
  <si>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</si>
  <si>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</si>
  <si>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</si>
  <si>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</si>
  <si>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</si>
  <si>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</si>
  <si>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</si>
  <si>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</si>
  <si>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</si>
  <si>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</si>
  <si>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</si>
  <si>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</si>
  <si>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</si>
  <si>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</si>
  <si>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</si>
  <si>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</si>
  <si>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</si>
  <si>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</si>
  <si>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</si>
  <si>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</si>
  <si>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</si>
  <si>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</si>
  <si>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</si>
  <si>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</si>
  <si>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</si>
  <si>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</si>
  <si>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</si>
  <si>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</si>
  <si>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</si>
  <si>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</si>
  <si>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</si>
  <si>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</si>
  <si>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</si>
  <si>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</si>
  <si>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</si>
  <si>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</si>
  <si>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</si>
  <si>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</si>
  <si>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</si>
  <si>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</si>
  <si>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</si>
  <si>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</si>
  <si>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</si>
  <si>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</si>
  <si>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</si>
  <si>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</si>
  <si>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</si>
  <si>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</si>
  <si>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</si>
  <si>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</si>
  <si>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</si>
  <si>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</si>
  <si>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</si>
  <si>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</si>
  <si>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</si>
  <si>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</si>
  <si>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</si>
  <si>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</si>
  <si>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</si>
  <si>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</si>
  <si>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</si>
  <si>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</si>
  <si>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</si>
  <si>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</si>
  <si>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</si>
  <si>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</si>
  <si>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</si>
  <si>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</si>
  <si>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</si>
  <si>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</si>
  <si>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</si>
  <si>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</si>
  <si>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</si>
  <si>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</si>
  <si>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</si>
  <si>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</si>
  <si>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</si>
  <si>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</si>
  <si>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</si>
  <si>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</si>
  <si>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</si>
  <si>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</si>
  <si>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</si>
  <si>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</si>
  <si>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</si>
  <si>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</si>
  <si>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</si>
  <si>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</si>
  <si>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</si>
  <si>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</si>
  <si>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</si>
  <si>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</si>
  <si>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</si>
  <si>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</si>
  <si>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</si>
  <si>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</si>
  <si>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</si>
  <si>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</si>
  <si>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</si>
  <si>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</si>
  <si>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</si>
  <si>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</si>
  <si>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</si>
  <si>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</si>
  <si>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</si>
  <si>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</si>
  <si>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</si>
  <si>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</si>
  <si>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</si>
  <si>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</si>
  <si>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</si>
  <si>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</si>
  <si>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</si>
  <si>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</si>
  <si>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</si>
  <si>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</si>
  <si>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</si>
  <si>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</si>
  <si>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</si>
  <si>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</si>
  <si>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</si>
  <si>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</si>
  <si>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</si>
  <si>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</si>
  <si>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</si>
  <si>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</si>
  <si>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</si>
  <si>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</si>
  <si>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</si>
  <si>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</si>
  <si>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</si>
  <si>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</si>
  <si>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</si>
  <si>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</si>
  <si>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</si>
  <si>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</si>
  <si>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</si>
  <si>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</si>
  <si>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</si>
  <si>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</si>
  <si>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</si>
  <si>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</si>
  <si>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</si>
  <si>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</si>
  <si>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</si>
  <si>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</si>
  <si>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</si>
  <si>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</si>
  <si>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</si>
  <si>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</si>
  <si>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</si>
  <si>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</si>
  <si>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</si>
  <si>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</si>
  <si>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</si>
  <si>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</si>
  <si>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</si>
  <si>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</si>
  <si>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</si>
  <si>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</si>
  <si>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</si>
  <si>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</si>
  <si>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</si>
  <si>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</si>
  <si>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</si>
  <si>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</si>
  <si>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</si>
  <si>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</si>
  <si>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</si>
  <si>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</si>
  <si>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</si>
  <si>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</si>
  <si>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</si>
  <si>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</si>
  <si>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</si>
  <si>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</si>
  <si>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</si>
  <si>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</si>
  <si>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</si>
  <si>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</si>
  <si>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</si>
  <si>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</si>
  <si>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</si>
  <si>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</si>
  <si>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</si>
  <si>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</si>
  <si>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</si>
  <si>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</si>
  <si>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</si>
  <si>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</si>
  <si>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</si>
  <si>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</si>
  <si>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</si>
  <si>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</si>
  <si>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</si>
  <si>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</si>
  <si>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</si>
  <si>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</si>
  <si>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</si>
  <si>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</si>
  <si>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</si>
  <si>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</si>
  <si>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</si>
  <si>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</si>
  <si>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</si>
  <si>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</si>
  <si>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</si>
  <si>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</si>
  <si>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</si>
  <si>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</si>
  <si>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</si>
  <si>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</si>
  <si>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</si>
  <si>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</si>
  <si>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</si>
  <si>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</si>
  <si>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</si>
  <si>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</si>
  <si>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</si>
  <si>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</si>
  <si>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</si>
  <si>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</si>
  <si>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</si>
  <si>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</si>
  <si>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</si>
  <si>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</si>
  <si>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</si>
  <si>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</si>
  <si>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</si>
  <si>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</si>
  <si>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</si>
  <si>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</si>
  <si>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</si>
  <si>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</si>
  <si>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</si>
  <si>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</si>
  <si>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</si>
  <si>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</si>
  <si>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</si>
  <si>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</si>
  <si>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</si>
  <si>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</si>
  <si>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</si>
  <si>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</si>
  <si>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</si>
  <si>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</si>
  <si>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</si>
  <si>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</si>
  <si>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</si>
  <si>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</si>
  <si>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</si>
  <si>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</si>
  <si>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</si>
  <si>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</si>
  <si>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</si>
  <si>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</si>
  <si>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</si>
  <si>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</si>
  <si>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</si>
  <si>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</si>
  <si>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</si>
  <si>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</si>
  <si>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</si>
  <si>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</si>
  <si>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</si>
  <si>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</si>
  <si>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</si>
  <si>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</si>
  <si>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</si>
  <si>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</si>
  <si>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</si>
  <si>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</si>
  <si>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</si>
  <si>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</si>
  <si>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</si>
  <si>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</si>
  <si>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</si>
  <si>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</si>
  <si>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</si>
  <si>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</si>
  <si>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</si>
  <si>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</si>
  <si>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</si>
  <si>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</si>
  <si>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</si>
  <si>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</si>
  <si>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</si>
  <si>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</si>
  <si>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</si>
  <si>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</si>
  <si>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</si>
  <si>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</si>
  <si>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</si>
  <si>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</si>
  <si>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</si>
  <si>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</si>
  <si>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</si>
  <si>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</si>
  <si>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</si>
  <si>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</si>
  <si>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</si>
  <si>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</si>
  <si>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</si>
  <si>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</si>
  <si>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</si>
  <si>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</si>
  <si>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</si>
  <si>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</si>
  <si>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</si>
  <si>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</si>
  <si>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</si>
  <si>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</si>
  <si>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</si>
  <si>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</si>
  <si>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</si>
  <si>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</si>
  <si>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</si>
  <si>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</si>
  <si>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</si>
  <si>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</si>
  <si>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</si>
  <si>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</si>
  <si>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</si>
  <si>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</si>
  <si>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</si>
  <si>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</si>
  <si>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</si>
  <si>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</si>
  <si>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</si>
  <si>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</si>
  <si>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</si>
  <si>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</si>
  <si>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</si>
  <si>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</si>
  <si>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</si>
  <si>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</si>
  <si>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</si>
  <si>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</si>
  <si>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</si>
  <si>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</si>
  <si>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</si>
  <si>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</si>
  <si>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</si>
  <si>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</si>
  <si>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</si>
  <si>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</si>
  <si>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</si>
  <si>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</si>
  <si>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</si>
  <si>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</si>
  <si>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</si>
  <si>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</si>
  <si>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</si>
  <si>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</si>
  <si>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</si>
  <si>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</si>
  <si>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</si>
  <si>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</si>
  <si>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</si>
  <si>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</si>
  <si>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</si>
  <si>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</si>
  <si>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</si>
  <si>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</si>
  <si>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</si>
  <si>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</si>
  <si>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</si>
  <si>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</si>
  <si>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</si>
  <si>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</si>
  <si>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</si>
  <si>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</si>
  <si>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</si>
  <si>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</si>
  <si>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</si>
  <si>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</si>
  <si>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</si>
  <si>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</si>
  <si>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</si>
  <si>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</si>
  <si>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</si>
  <si>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</si>
  <si>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</si>
  <si>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</si>
  <si>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</si>
  <si>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</si>
  <si>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</si>
  <si>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</si>
  <si>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</si>
  <si>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</si>
  <si>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</si>
  <si>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</si>
  <si>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</si>
  <si>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</si>
  <si>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</si>
  <si>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</si>
  <si>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</si>
  <si>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</si>
  <si>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</si>
  <si>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</si>
  <si>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</si>
  <si>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</si>
  <si>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</si>
  <si>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</si>
  <si>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</si>
  <si>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</si>
  <si>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</si>
  <si>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</si>
  <si>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</si>
  <si>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</si>
  <si>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</si>
  <si>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</si>
  <si>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</si>
  <si>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</si>
  <si>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</si>
  <si>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</si>
  <si>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</si>
  <si>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</si>
  <si>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</si>
  <si>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</si>
  <si>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</si>
  <si>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</si>
  <si>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</si>
  <si>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</si>
  <si>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</si>
  <si>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</si>
  <si>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</si>
  <si>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</si>
  <si>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</si>
  <si>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</si>
  <si>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</si>
  <si>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</si>
  <si>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</si>
  <si>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</si>
  <si>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</si>
  <si>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</si>
  <si>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</si>
  <si>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</si>
  <si>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</si>
  <si>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</si>
  <si>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</si>
  <si>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</si>
  <si>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</si>
  <si>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</si>
  <si>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</si>
  <si>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</si>
  <si>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</si>
  <si>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</si>
  <si>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</si>
  <si>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</si>
  <si>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</si>
  <si>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</si>
  <si>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</si>
  <si>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</si>
  <si>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</si>
  <si>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</si>
  <si>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</si>
  <si>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</si>
  <si>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</si>
  <si>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</si>
  <si>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</si>
  <si>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</si>
  <si>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</si>
  <si>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</si>
  <si>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</si>
  <si>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</si>
  <si>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</si>
  <si>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</si>
  <si>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</si>
  <si>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</si>
  <si>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</si>
  <si>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</si>
  <si>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</si>
  <si>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</si>
  <si>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</si>
  <si>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</si>
  <si>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</si>
  <si>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</si>
  <si>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</si>
  <si>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</si>
  <si>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</si>
  <si>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</si>
  <si>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</si>
  <si>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</si>
  <si>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</si>
  <si>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</si>
  <si>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</si>
  <si>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</si>
  <si>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</si>
  <si>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</si>
  <si>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</si>
  <si>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</si>
  <si>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</si>
  <si>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</si>
  <si>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</si>
  <si>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</si>
  <si>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</si>
  <si>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</si>
  <si>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</si>
  <si>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</si>
  <si>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</si>
  <si>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</si>
  <si>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</si>
  <si>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</si>
  <si>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</si>
  <si>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</si>
  <si>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</si>
  <si>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</si>
  <si>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</si>
  <si>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</si>
  <si>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</si>
  <si>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</si>
  <si>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</si>
  <si>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</si>
  <si>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</si>
  <si>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</si>
  <si>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</si>
  <si>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</si>
  <si>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</si>
  <si>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</si>
  <si>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</si>
  <si>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</si>
  <si>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</si>
  <si>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</si>
  <si>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</si>
  <si>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</si>
  <si>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</si>
  <si>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</si>
  <si>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</si>
  <si>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</si>
  <si>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</si>
  <si>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</si>
  <si>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</si>
  <si>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</si>
  <si>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</si>
  <si>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</si>
  <si>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</si>
  <si>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</si>
  <si>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</si>
  <si>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</si>
  <si>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</si>
  <si>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</si>
  <si>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</si>
  <si>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</si>
  <si>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</si>
  <si>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</si>
  <si>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</si>
  <si>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</si>
  <si>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</si>
  <si>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</si>
  <si>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</si>
  <si>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</si>
  <si>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</si>
  <si>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</si>
  <si>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</si>
  <si>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</si>
  <si>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</si>
  <si>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</si>
  <si>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</si>
  <si>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</si>
  <si>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</si>
  <si>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</si>
  <si>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</si>
  <si>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</si>
  <si>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</si>
  <si>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</si>
  <si>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</si>
  <si>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</si>
  <si>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</si>
  <si>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</si>
  <si>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</si>
  <si>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</si>
  <si>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</si>
  <si>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</si>
  <si>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</si>
  <si>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</si>
  <si>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</si>
  <si>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</si>
  <si>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</si>
  <si>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</si>
  <si>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</si>
  <si>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</si>
  <si>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</si>
  <si>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</si>
  <si>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</si>
  <si>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</si>
  <si>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</si>
  <si>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</si>
  <si>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</si>
  <si>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</si>
  <si>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</si>
  <si>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</si>
  <si>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</si>
  <si>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</si>
  <si>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</si>
  <si>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</si>
  <si>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</si>
  <si>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</si>
  <si>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</si>
  <si>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</si>
  <si>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</si>
  <si>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</si>
  <si>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</si>
  <si>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</si>
  <si>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</si>
  <si>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</si>
  <si>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</si>
  <si>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</si>
  <si>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</si>
  <si>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</si>
  <si>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</si>
  <si>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</si>
  <si>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</si>
  <si>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</si>
  <si>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</si>
  <si>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</si>
  <si>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</si>
  <si>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</si>
  <si>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</si>
  <si>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</si>
  <si>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</si>
  <si>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</si>
  <si>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</si>
  <si>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</si>
  <si>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</si>
  <si>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</si>
  <si>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</si>
  <si>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</si>
  <si>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</si>
  <si>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</si>
  <si>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</si>
  <si>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</si>
  <si>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</si>
  <si>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</si>
  <si>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</si>
  <si>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</si>
  <si>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</si>
  <si>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</si>
  <si>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</si>
  <si>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</si>
  <si>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</si>
  <si>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</si>
  <si>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</si>
  <si>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</si>
  <si>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</si>
  <si>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</si>
  <si>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</si>
  <si>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</si>
  <si>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</si>
  <si>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</si>
  <si>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</si>
  <si>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</si>
  <si>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</si>
  <si>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</si>
  <si>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</si>
  <si>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</si>
  <si>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</si>
  <si>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</si>
  <si>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</si>
  <si>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</si>
  <si>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</si>
  <si>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</si>
  <si>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</si>
  <si>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</si>
  <si>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</si>
  <si>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</si>
  <si>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</si>
  <si>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</si>
  <si>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</si>
  <si>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</si>
  <si>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</si>
  <si>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</si>
  <si>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</si>
  <si>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</si>
  <si>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</si>
  <si>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</si>
  <si>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</si>
  <si>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</si>
  <si>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</si>
  <si>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</si>
  <si>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</si>
  <si>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</si>
  <si>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</si>
  <si>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</si>
  <si>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</si>
  <si>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</si>
  <si>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</si>
  <si>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</si>
  <si>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</si>
  <si>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</si>
  <si>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</si>
  <si>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</si>
  <si>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</si>
  <si>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</si>
  <si>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</si>
  <si>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</si>
  <si>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</si>
  <si>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</si>
  <si>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</si>
  <si>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</si>
  <si>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</si>
  <si>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</si>
  <si>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</si>
  <si>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</si>
  <si>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</si>
  <si>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</si>
  <si>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</si>
  <si>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</si>
  <si>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</si>
  <si>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</si>
  <si>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</si>
  <si>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</si>
  <si>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</si>
  <si>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</si>
  <si>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</si>
  <si>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</si>
  <si>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</si>
  <si>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</si>
  <si>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</si>
  <si>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</si>
  <si>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</si>
  <si>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</si>
  <si>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</si>
  <si>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</si>
  <si>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</si>
  <si>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</si>
  <si>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</si>
  <si>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</si>
  <si>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</si>
  <si>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</si>
  <si>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</si>
  <si>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</si>
  <si>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</si>
  <si>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</si>
  <si>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</si>
  <si>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</si>
  <si>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</si>
  <si>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</si>
  <si>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</si>
  <si>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</si>
  <si>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</si>
  <si>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</si>
  <si>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</si>
  <si>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</si>
  <si>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</si>
  <si>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</si>
  <si>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</si>
  <si>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</si>
  <si>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</si>
  <si>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</si>
  <si>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</si>
  <si>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</si>
  <si>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</si>
  <si>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</si>
  <si>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</si>
  <si>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</si>
  <si>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</si>
  <si>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</si>
  <si>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</si>
  <si>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</si>
  <si>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</si>
  <si>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</si>
  <si>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</si>
  <si>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</si>
  <si>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</si>
  <si>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</si>
  <si>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</si>
  <si>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</si>
  <si>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</si>
  <si>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</si>
  <si>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</si>
  <si>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</si>
  <si>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</si>
  <si>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</si>
  <si>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</si>
  <si>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</si>
  <si>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</si>
  <si>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</si>
  <si>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</si>
  <si>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</si>
  <si>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</si>
  <si>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</si>
  <si>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</si>
  <si>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</si>
  <si>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</si>
  <si>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</si>
  <si>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</si>
  <si>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</si>
  <si>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</si>
  <si>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</si>
  <si>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</si>
  <si>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</si>
  <si>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</si>
  <si>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</si>
  <si>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</si>
  <si>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</si>
  <si>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</si>
  <si>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</si>
  <si>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</si>
  <si>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</si>
  <si>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</si>
  <si>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</si>
  <si>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</si>
  <si>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</si>
  <si>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</si>
  <si>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</si>
  <si>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</si>
  <si>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</si>
  <si>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</si>
  <si>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</si>
  <si>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</si>
  <si>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</si>
  <si>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</si>
  <si>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</si>
  <si>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</si>
  <si>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</si>
  <si>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</si>
  <si>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</si>
  <si>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</si>
  <si>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</si>
  <si>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</si>
  <si>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</si>
  <si>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</si>
  <si>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</si>
  <si>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</si>
  <si>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</si>
  <si>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</si>
  <si>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</si>
  <si>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</si>
  <si>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</si>
  <si>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</si>
  <si>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</si>
  <si>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</si>
  <si>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</si>
  <si>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</si>
  <si>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</si>
  <si>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</si>
  <si>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</si>
  <si>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</si>
  <si>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</si>
  <si>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</si>
  <si>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</si>
  <si>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</si>
  <si>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</si>
  <si>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</si>
  <si>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</si>
  <si>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</si>
  <si>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</si>
  <si>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</si>
  <si>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</si>
  <si>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</si>
  <si>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</si>
  <si>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</si>
  <si>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</si>
  <si>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</si>
  <si>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</si>
  <si>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</si>
  <si>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</si>
  <si>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</si>
  <si>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</si>
  <si>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</si>
  <si>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</si>
  <si>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</si>
  <si>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</si>
  <si>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</si>
  <si>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</si>
  <si>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</si>
  <si>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</si>
  <si>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</si>
  <si>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</si>
  <si>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</si>
  <si>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</si>
  <si>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</si>
  <si>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</si>
  <si>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</si>
  <si>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</si>
  <si>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</si>
  <si>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</si>
  <si>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</si>
  <si>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</si>
  <si>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</si>
  <si>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</si>
  <si>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</si>
  <si>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</si>
  <si>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</si>
  <si>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</si>
  <si>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</si>
  <si>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</si>
  <si>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</si>
  <si>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</si>
  <si>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</si>
  <si>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</si>
  <si>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</si>
  <si>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</si>
  <si>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</si>
  <si>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</si>
  <si>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</si>
  <si>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</si>
  <si>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</si>
  <si>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</si>
  <si>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</si>
  <si>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</si>
  <si>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</si>
  <si>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</si>
  <si>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</si>
  <si>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</si>
  <si>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</si>
  <si>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</si>
  <si>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</si>
  <si>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</si>
  <si>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</si>
  <si>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</si>
  <si>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</si>
  <si>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</si>
  <si>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</si>
  <si>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</si>
  <si>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</si>
  <si>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</si>
  <si>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</si>
  <si>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</si>
  <si>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</si>
  <si>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</si>
  <si>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</si>
  <si>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</si>
  <si>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</si>
  <si>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</si>
  <si>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</si>
  <si>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</si>
  <si>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</si>
  <si>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</si>
  <si>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</si>
  <si>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</si>
  <si>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</si>
  <si>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</si>
  <si>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</si>
  <si>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</si>
  <si>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</si>
  <si>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</si>
  <si>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</si>
  <si>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</si>
  <si>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</si>
  <si>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</si>
  <si>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</si>
  <si>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</si>
  <si>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</si>
  <si>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</si>
  <si>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</si>
  <si>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</si>
  <si>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</si>
  <si>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</si>
  <si>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</si>
  <si>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</si>
  <si>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</si>
  <si>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</si>
  <si>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</si>
  <si>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</si>
  <si>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</si>
  <si>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</si>
  <si>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</si>
  <si>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</si>
  <si>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</si>
  <si>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</si>
  <si>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</si>
  <si>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</si>
  <si>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</si>
  <si>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</si>
  <si>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</si>
  <si>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</si>
  <si>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</si>
  <si>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</si>
  <si>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</si>
  <si>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</si>
  <si>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</si>
  <si>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</si>
  <si>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</si>
  <si>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</si>
  <si>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</si>
  <si>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</si>
  <si>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</si>
  <si>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</si>
  <si>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</si>
  <si>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</si>
  <si>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</si>
  <si>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</si>
  <si>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</si>
  <si>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</si>
  <si>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</si>
  <si>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</si>
  <si>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</si>
  <si>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</si>
  <si>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</si>
  <si>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</si>
  <si>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</si>
  <si>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</si>
  <si>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</si>
  <si>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</si>
  <si>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</si>
  <si>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</si>
  <si>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</si>
  <si>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</si>
  <si>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</si>
  <si>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</si>
  <si>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</si>
  <si>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</si>
  <si>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</si>
  <si>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</si>
  <si>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</si>
  <si>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</si>
  <si>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</si>
  <si>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</si>
  <si>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</si>
  <si>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</si>
  <si>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</si>
  <si>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</si>
  <si>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</si>
  <si>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</si>
  <si>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</si>
  <si>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</si>
  <si>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</si>
  <si>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</si>
  <si>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</si>
  <si>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</si>
  <si>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</si>
  <si>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</si>
  <si>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</si>
  <si>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</si>
  <si>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</si>
  <si>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</si>
  <si>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</si>
  <si>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</si>
  <si>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</si>
  <si>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</si>
  <si>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</si>
  <si>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</si>
  <si>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</si>
  <si>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</si>
  <si>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</si>
  <si>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</si>
  <si>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</si>
  <si>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</si>
  <si>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</si>
  <si>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</si>
  <si>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</si>
  <si>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</si>
  <si>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</si>
  <si>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</si>
  <si>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</si>
  <si>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</si>
  <si>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</si>
  <si>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</si>
  <si>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</si>
  <si>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</si>
  <si>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</si>
  <si>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</si>
  <si>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</si>
  <si>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</si>
  <si>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</si>
  <si>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</si>
  <si>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</si>
  <si>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</si>
  <si>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</si>
  <si>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</si>
  <si>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</si>
  <si>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</si>
  <si>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</si>
  <si>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</si>
  <si>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</si>
  <si>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</si>
  <si>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</si>
  <si>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</si>
  <si>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</si>
  <si>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</si>
  <si>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</si>
  <si>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</si>
  <si>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</si>
  <si>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</si>
  <si>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</si>
  <si>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</si>
  <si>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</si>
  <si>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</si>
  <si>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</si>
  <si>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</si>
  <si>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</si>
  <si>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</si>
  <si>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</si>
  <si>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</si>
  <si>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</si>
  <si>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</si>
  <si>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</si>
  <si>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</si>
  <si>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</si>
  <si>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</si>
  <si>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</si>
  <si>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</si>
  <si>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</si>
  <si>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</si>
  <si>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</si>
  <si>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</si>
  <si>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</si>
  <si>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</si>
  <si>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</si>
  <si>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</si>
  <si>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</si>
  <si>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</si>
  <si>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</si>
  <si>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</si>
  <si>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</si>
  <si>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</si>
  <si>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</si>
  <si>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</si>
  <si>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</si>
  <si>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</si>
  <si>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</si>
  <si>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</si>
  <si>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</si>
  <si>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</si>
  <si>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</si>
  <si>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</si>
  <si>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</si>
  <si>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</si>
  <si>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</si>
  <si>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</si>
  <si>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</si>
  <si>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</si>
  <si>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</si>
  <si>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</si>
  <si>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</si>
  <si>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</si>
  <si>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</si>
  <si>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</si>
  <si>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</si>
  <si>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</si>
  <si>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</si>
  <si>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</si>
  <si>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</si>
  <si>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</si>
  <si>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</si>
  <si>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</si>
  <si>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</si>
  <si>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</si>
  <si>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</si>
  <si>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</si>
  <si>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</si>
  <si>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</si>
  <si>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</si>
  <si>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</si>
  <si>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</si>
  <si>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</si>
  <si>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</si>
  <si>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</si>
  <si>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</si>
  <si>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</si>
  <si>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</si>
  <si>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</si>
  <si>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</si>
  <si>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</si>
  <si>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</si>
  <si>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</si>
  <si>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</si>
  <si>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</si>
  <si>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</si>
  <si>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</si>
  <si>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</si>
  <si>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</si>
  <si>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</si>
  <si>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</si>
  <si>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</si>
  <si>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</si>
  <si>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</si>
  <si>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</si>
  <si>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</si>
  <si>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</si>
  <si>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</si>
  <si>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</si>
  <si>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</si>
  <si>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</si>
  <si>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</si>
  <si>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</si>
  <si>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</si>
  <si>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</si>
  <si>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</si>
  <si>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</si>
  <si>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</si>
  <si>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</si>
  <si>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</si>
  <si>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</si>
  <si>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</si>
  <si>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</si>
  <si>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</si>
  <si>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</si>
  <si>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</si>
  <si>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</si>
  <si>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</si>
  <si>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</si>
  <si>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</si>
  <si>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</si>
  <si>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</si>
  <si>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</si>
  <si>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</si>
  <si>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</si>
  <si>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</si>
  <si>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</si>
  <si>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</si>
  <si>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</si>
  <si>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</si>
  <si>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</si>
  <si>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</si>
  <si>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</si>
  <si>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</si>
  <si>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</si>
  <si>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</si>
  <si>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</si>
  <si>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</si>
  <si>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</si>
  <si>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</si>
  <si>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</si>
  <si>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</si>
  <si>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</si>
  <si>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</si>
  <si>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</si>
  <si>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</si>
  <si>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</si>
  <si>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</si>
  <si>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</si>
  <si>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</si>
  <si>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</si>
  <si>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</si>
  <si>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</si>
  <si>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</si>
  <si>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</si>
  <si>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</si>
  <si>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</si>
  <si>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</si>
  <si>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</si>
  <si>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</si>
  <si>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</si>
  <si>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</si>
  <si>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</si>
  <si>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</si>
  <si>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</si>
  <si>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</si>
  <si>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</si>
  <si>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</si>
  <si>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</si>
  <si>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</si>
  <si>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</si>
  <si>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</si>
  <si>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</si>
  <si>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</si>
  <si>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</si>
  <si>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</si>
  <si>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</si>
  <si>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</si>
  <si>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</si>
  <si>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</si>
  <si>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</si>
  <si>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</si>
  <si>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</si>
  <si>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</si>
  <si>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</si>
  <si>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</si>
  <si>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</si>
  <si>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</si>
  <si>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</si>
  <si>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</si>
  <si>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</si>
  <si>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</si>
  <si>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</si>
  <si>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</si>
  <si>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</si>
  <si>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</si>
  <si>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</si>
  <si>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</si>
  <si>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</si>
  <si>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</si>
  <si>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</si>
  <si>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</si>
  <si>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</si>
  <si>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</si>
  <si>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</si>
  <si>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</si>
  <si>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</si>
  <si>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</si>
  <si>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</si>
  <si>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</si>
  <si>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</si>
  <si>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</si>
  <si>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</si>
  <si>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</si>
  <si>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</si>
  <si>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</si>
  <si>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</si>
  <si>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</si>
  <si>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</si>
  <si>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</si>
  <si>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</si>
  <si>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</si>
  <si>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</si>
  <si>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</si>
  <si>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</si>
  <si>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</si>
  <si>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</si>
  <si>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</si>
  <si>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</si>
  <si>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</si>
  <si>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</si>
  <si>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</si>
  <si>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</si>
  <si>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</si>
  <si>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</si>
  <si>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</si>
  <si>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</si>
  <si>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</si>
  <si>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</si>
  <si>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</si>
  <si>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</si>
  <si>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</si>
  <si>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</si>
  <si>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</si>
  <si>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</si>
  <si>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</si>
  <si>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</si>
  <si>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</si>
  <si>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</si>
  <si>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</si>
  <si>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</si>
  <si>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</si>
  <si>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</si>
  <si>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</si>
  <si>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</si>
  <si>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</si>
  <si>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</si>
  <si>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</si>
  <si>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</si>
  <si>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</si>
  <si>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</si>
  <si>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</si>
  <si>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</si>
  <si>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</si>
  <si>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</si>
  <si>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</si>
  <si>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</si>
  <si>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</si>
  <si>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</si>
  <si>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</si>
  <si>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</si>
  <si>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</si>
  <si>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</si>
  <si>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</si>
  <si>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</si>
  <si>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</si>
  <si>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</si>
  <si>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</si>
  <si>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</si>
  <si>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</si>
  <si>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</si>
  <si>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</si>
  <si>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</si>
  <si>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</si>
  <si>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</si>
  <si>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</si>
  <si>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</si>
  <si>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</si>
  <si>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</si>
  <si>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</si>
  <si>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</si>
  <si>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</si>
  <si>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</si>
  <si>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</si>
  <si>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</si>
  <si>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</si>
  <si>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</si>
  <si>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</si>
  <si>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</si>
  <si>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</si>
  <si>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</si>
  <si>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</si>
  <si>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</si>
  <si>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</si>
  <si>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</si>
  <si>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</si>
  <si>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</si>
  <si>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</si>
  <si>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</si>
  <si>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</si>
  <si>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</si>
  <si>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</si>
  <si>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</si>
  <si>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</si>
  <si>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</si>
  <si>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</si>
  <si>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</si>
  <si>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</si>
  <si>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</si>
  <si>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</si>
  <si>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</si>
  <si>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</si>
  <si>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</si>
  <si>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</si>
  <si>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</si>
  <si>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</si>
  <si>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</si>
  <si>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</si>
  <si>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</si>
  <si>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</si>
  <si>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</si>
  <si>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</si>
  <si>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</si>
  <si>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</si>
  <si>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</si>
  <si>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</si>
  <si>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</si>
  <si>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</si>
  <si>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</si>
  <si>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</si>
  <si>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</si>
  <si>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</si>
  <si>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</si>
  <si>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</si>
  <si>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</si>
  <si>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</si>
  <si>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</si>
  <si>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</si>
  <si>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</si>
  <si>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</si>
  <si>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</si>
  <si>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</si>
  <si>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</si>
  <si>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</si>
  <si>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</si>
  <si>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</si>
  <si>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</si>
  <si>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</si>
  <si>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</si>
  <si>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</si>
  <si>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</si>
  <si>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</si>
  <si>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</si>
  <si>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</si>
  <si>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</si>
  <si>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</si>
  <si>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</si>
  <si>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</si>
  <si>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</si>
  <si>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</si>
  <si>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</si>
  <si>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</si>
  <si>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</si>
  <si>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</si>
  <si>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</si>
  <si>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</si>
  <si>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</si>
  <si>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</si>
  <si>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</si>
  <si>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</si>
  <si>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</si>
  <si>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</si>
  <si>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</si>
  <si>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</si>
  <si>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</si>
  <si>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</si>
  <si>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</si>
  <si>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</si>
  <si>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</si>
  <si>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</si>
  <si>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</si>
  <si>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</si>
  <si>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</si>
  <si>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</si>
  <si>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</si>
  <si>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</si>
  <si>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</si>
  <si>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</si>
  <si>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</si>
  <si>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</si>
  <si>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</si>
  <si>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</si>
  <si>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</si>
  <si>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</si>
  <si>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</si>
  <si>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</si>
  <si>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</si>
  <si>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</si>
  <si>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</si>
  <si>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</si>
  <si>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</si>
  <si>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</si>
  <si>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</si>
  <si>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</si>
  <si>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</si>
  <si>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</si>
  <si>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</si>
  <si>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</si>
  <si>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</si>
  <si>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</si>
  <si>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</si>
  <si>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</si>
  <si>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</si>
  <si>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</si>
  <si>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</si>
  <si>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</si>
  <si>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</si>
  <si>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</si>
  <si>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</si>
  <si>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</si>
  <si>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</si>
  <si>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</si>
  <si>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</si>
  <si>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</si>
  <si>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</si>
  <si>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</si>
  <si>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</si>
  <si>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</si>
  <si>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</si>
  <si>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</si>
  <si>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</si>
  <si>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</si>
  <si>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</si>
  <si>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</si>
  <si>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</si>
  <si>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</si>
  <si>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</si>
  <si>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</si>
  <si>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</si>
  <si>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</si>
  <si>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</si>
  <si>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</si>
  <si>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</si>
  <si>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</si>
  <si>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</si>
  <si>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</si>
  <si>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</si>
  <si>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</si>
  <si>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</si>
  <si>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</si>
  <si>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</si>
  <si>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</si>
  <si>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</si>
  <si>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</si>
  <si>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</si>
  <si>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</si>
  <si>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</si>
  <si>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</si>
  <si>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</si>
  <si>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</si>
  <si>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</si>
  <si>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</si>
  <si>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</si>
  <si>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</si>
  <si>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</si>
  <si>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</si>
  <si>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</si>
  <si>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</si>
  <si>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</si>
  <si>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</si>
  <si>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</si>
  <si>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</si>
  <si>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</si>
  <si>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</si>
  <si>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</si>
  <si>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</si>
  <si>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</si>
  <si>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</si>
  <si>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</si>
  <si>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</si>
  <si>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</si>
  <si>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</si>
  <si>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</si>
  <si>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</si>
  <si>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</si>
  <si>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</si>
  <si>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</si>
  <si>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</si>
  <si>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</si>
  <si>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</si>
  <si>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</si>
  <si>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</si>
  <si>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</si>
  <si>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</si>
  <si>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</si>
  <si>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</si>
  <si>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</si>
  <si>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</si>
  <si>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</si>
  <si>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</si>
  <si>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</si>
  <si>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</si>
  <si>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</si>
  <si>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</si>
  <si>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</si>
  <si>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</si>
  <si>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</si>
  <si>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</si>
  <si>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</si>
  <si>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</si>
  <si>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</si>
  <si>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</si>
  <si>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</si>
  <si>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</si>
  <si>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</si>
  <si>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</si>
  <si>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</si>
  <si>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</si>
  <si>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</si>
  <si>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</si>
  <si>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</si>
  <si>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</si>
  <si>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</si>
  <si>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</si>
  <si>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</si>
  <si>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</si>
  <si>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</si>
  <si>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</si>
  <si>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</si>
  <si>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</si>
  <si>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</si>
  <si>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</si>
  <si>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</si>
  <si>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</si>
  <si>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</si>
  <si>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</si>
  <si>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</si>
  <si>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</si>
  <si>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</si>
  <si>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</si>
  <si>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</si>
  <si>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</si>
  <si>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</si>
  <si>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</si>
  <si>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</si>
  <si>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</si>
  <si>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</si>
  <si>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</si>
  <si>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</si>
  <si>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</si>
  <si>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</si>
  <si>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</si>
  <si>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</si>
  <si>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</si>
  <si>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</si>
  <si>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</si>
  <si>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</si>
  <si>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</si>
  <si>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</si>
  <si>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</si>
  <si>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</si>
  <si>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</si>
  <si>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</si>
  <si>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</si>
  <si>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</si>
  <si>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</si>
  <si>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</si>
  <si>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</si>
  <si>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</si>
  <si>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</si>
  <si>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</si>
  <si>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</si>
  <si>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</si>
  <si>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</si>
  <si>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</si>
  <si>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</si>
  <si>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</si>
  <si>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</si>
  <si>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</si>
  <si>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</si>
  <si>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</si>
  <si>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</si>
  <si>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</si>
  <si>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</si>
  <si>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</si>
  <si>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</si>
  <si>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</si>
  <si>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</si>
  <si>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</si>
  <si>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</si>
  <si>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</si>
  <si>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</si>
  <si>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</si>
  <si>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</si>
  <si>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</si>
  <si>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</si>
  <si>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</si>
  <si>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</si>
  <si>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</si>
  <si>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</si>
  <si>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</si>
  <si>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</si>
  <si>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</si>
  <si>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</si>
  <si>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</si>
  <si>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</si>
  <si>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</si>
  <si>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</si>
  <si>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</si>
  <si>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</si>
  <si>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</si>
  <si>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</si>
  <si>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</si>
  <si>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</si>
  <si>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</si>
  <si>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</si>
  <si>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</si>
  <si>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</si>
  <si>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</si>
  <si>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</si>
  <si>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</si>
  <si>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</si>
  <si>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</si>
  <si>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</si>
  <si>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</si>
  <si>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</si>
  <si>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</si>
  <si>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</si>
  <si>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</si>
  <si>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</si>
  <si>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</si>
  <si>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</si>
  <si>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</si>
  <si>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</si>
  <si>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</si>
  <si>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</si>
  <si>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</si>
  <si>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</si>
  <si>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</si>
  <si>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</si>
  <si>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</si>
  <si>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</si>
  <si>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</si>
  <si>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</si>
  <si>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</si>
  <si>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</si>
  <si>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</si>
  <si>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</si>
  <si>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</si>
  <si>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</si>
  <si>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</si>
  <si>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</si>
  <si>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</si>
  <si>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</si>
  <si>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</si>
  <si>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</si>
  <si>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</si>
  <si>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</si>
  <si>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</si>
  <si>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</si>
  <si>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</si>
  <si>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</si>
  <si>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</si>
  <si>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</si>
  <si>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</si>
  <si>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</si>
  <si>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</si>
  <si>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</si>
  <si>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</si>
  <si>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</si>
  <si>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</si>
  <si>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</si>
  <si>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</si>
  <si>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</si>
  <si>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</si>
  <si>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</si>
  <si>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</si>
  <si>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</si>
  <si>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</si>
  <si>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</si>
  <si>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</si>
  <si>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</si>
  <si>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</si>
  <si>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</si>
  <si>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</si>
  <si>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</si>
  <si>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</si>
  <si>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</si>
  <si>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</si>
  <si>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</si>
  <si>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</si>
  <si>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</si>
  <si>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</si>
  <si>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</si>
  <si>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</si>
  <si>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</si>
  <si>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</si>
  <si>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</si>
  <si>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</si>
  <si>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</si>
  <si>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</si>
  <si>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</si>
  <si>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</si>
  <si>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</si>
  <si>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</si>
  <si>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</si>
  <si>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</si>
  <si>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</si>
  <si>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</si>
  <si>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</si>
  <si>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</si>
  <si>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</si>
  <si>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</si>
  <si>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</si>
  <si>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</si>
  <si>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</si>
  <si>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</si>
  <si>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</si>
  <si>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</si>
  <si>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</si>
  <si>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</si>
  <si>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</si>
  <si>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</si>
  <si>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</si>
  <si>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</si>
  <si>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</si>
  <si>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</si>
  <si>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</si>
  <si>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</si>
  <si>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</si>
  <si>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</si>
  <si>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</si>
  <si>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</si>
  <si>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</si>
  <si>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</si>
  <si>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</si>
  <si>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</si>
  <si>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</si>
  <si>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</si>
  <si>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</si>
  <si>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</si>
  <si>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</si>
  <si>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</si>
  <si>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</si>
  <si>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</si>
  <si>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</si>
  <si>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</si>
  <si>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</si>
  <si>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</si>
  <si>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</si>
  <si>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</si>
  <si>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</si>
  <si>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</si>
  <si>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</si>
  <si>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</si>
  <si>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</si>
  <si>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</si>
  <si>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</si>
  <si>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</si>
  <si>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</si>
  <si>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</si>
  <si>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</si>
  <si>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</si>
  <si>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</si>
  <si>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</si>
  <si>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</si>
  <si>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</si>
  <si>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</si>
  <si>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</si>
  <si>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</si>
  <si>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</si>
  <si>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</si>
  <si>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</si>
  <si>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</si>
  <si>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</si>
  <si>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</si>
  <si>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</si>
  <si>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</si>
  <si>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</si>
  <si>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</si>
  <si>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</si>
  <si>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</si>
  <si>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</si>
  <si>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</si>
  <si>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</si>
  <si>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</si>
  <si>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</si>
  <si>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</si>
  <si>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</si>
  <si>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</si>
  <si>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</si>
  <si>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</si>
  <si>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</si>
  <si>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</si>
  <si>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</si>
  <si>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</si>
  <si>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</si>
  <si>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</si>
  <si>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</si>
  <si>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</si>
  <si>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</si>
  <si>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</si>
  <si>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</si>
  <si>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</si>
  <si>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</si>
  <si>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</si>
  <si>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</si>
  <si>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</si>
  <si>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</si>
  <si>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</si>
  <si>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</si>
  <si>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</si>
  <si>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</si>
  <si>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</si>
  <si>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</si>
  <si>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</si>
  <si>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</si>
  <si>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</si>
  <si>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</si>
  <si>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</si>
  <si>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</si>
  <si>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</si>
  <si>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</si>
  <si>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</si>
  <si>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</si>
  <si>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</si>
  <si>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</si>
  <si>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</si>
  <si>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</si>
  <si>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</si>
  <si>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</si>
  <si>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</si>
  <si>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</si>
  <si>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</si>
  <si>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</si>
  <si>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</si>
  <si>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</si>
  <si>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</si>
  <si>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</si>
  <si>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</si>
  <si>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</si>
  <si>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</si>
  <si>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</si>
  <si>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</si>
  <si>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</si>
  <si>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</si>
  <si>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</si>
  <si>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</si>
  <si>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</si>
  <si>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</si>
  <si>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</si>
  <si>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</si>
  <si>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</si>
  <si>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</si>
  <si>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</si>
  <si>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</si>
  <si>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</si>
  <si>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</si>
  <si>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</si>
  <si>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</si>
  <si>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</si>
  <si>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</si>
  <si>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</si>
  <si>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</si>
  <si>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</si>
  <si>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</si>
  <si>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</si>
  <si>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</si>
  <si>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</si>
  <si>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</si>
  <si>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</si>
  <si>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</si>
  <si>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</si>
  <si>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</si>
  <si>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</si>
  <si>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</si>
  <si>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</si>
  <si>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</si>
  <si>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</si>
  <si>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</si>
  <si>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</si>
  <si>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</si>
  <si>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</si>
  <si>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</si>
  <si>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</si>
  <si>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</si>
  <si>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</si>
  <si>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</si>
  <si>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</si>
  <si>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</si>
  <si>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</si>
  <si>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</si>
  <si>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</si>
  <si>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</si>
  <si>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</si>
  <si>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</si>
  <si>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</si>
  <si>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</si>
  <si>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</si>
  <si>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</si>
  <si>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</si>
  <si>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</si>
  <si>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</si>
  <si>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</si>
  <si>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</si>
  <si>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</si>
  <si>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</si>
  <si>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</si>
  <si>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</si>
  <si>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</si>
  <si>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</si>
  <si>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</si>
  <si>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</si>
  <si>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</si>
  <si>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</si>
  <si>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</si>
  <si>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</si>
  <si>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</si>
  <si>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</si>
  <si>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</si>
  <si>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</si>
  <si>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</si>
  <si>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</si>
  <si>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</si>
  <si>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</si>
  <si>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</si>
  <si>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</si>
  <si>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</si>
  <si>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</si>
  <si>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</si>
  <si>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</si>
  <si>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</si>
  <si>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</si>
  <si>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</si>
  <si>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</si>
  <si>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</si>
  <si>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</si>
  <si>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</si>
  <si>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</si>
  <si>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</si>
  <si>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</si>
  <si>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</si>
  <si>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</si>
  <si>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</si>
  <si>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</si>
  <si>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</si>
  <si>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</si>
  <si>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</si>
  <si>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</si>
  <si>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</si>
  <si>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</si>
  <si>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</si>
  <si>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</si>
  <si>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</si>
  <si>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</si>
  <si>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</si>
  <si>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</si>
  <si>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</si>
  <si>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</si>
  <si>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</si>
  <si>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</si>
  <si>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</si>
  <si>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</si>
  <si>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</si>
  <si>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</si>
  <si>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</si>
  <si>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</si>
  <si>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</si>
  <si>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</si>
  <si>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</si>
  <si>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</si>
  <si>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</si>
  <si>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</si>
  <si>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</si>
  <si>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</si>
  <si>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</si>
  <si>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</si>
  <si>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</si>
  <si>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</si>
  <si>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</si>
  <si>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</si>
  <si>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</si>
  <si>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</si>
  <si>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</si>
  <si>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</si>
  <si>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</si>
  <si>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</si>
  <si>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</si>
  <si>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</si>
  <si>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</si>
  <si>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</si>
  <si>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</si>
  <si>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</si>
  <si>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</si>
  <si>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</si>
  <si>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</si>
  <si>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</si>
  <si>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</si>
  <si>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</si>
  <si>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</si>
  <si>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</si>
  <si>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</si>
  <si>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</si>
  <si>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</si>
  <si>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</si>
  <si>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</si>
  <si>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</si>
  <si>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</si>
  <si>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</si>
  <si>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</si>
  <si>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</si>
  <si>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</si>
  <si>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</si>
  <si>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</si>
  <si>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</si>
  <si>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</si>
  <si>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</si>
  <si>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</si>
  <si>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</si>
  <si>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</si>
  <si>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</si>
  <si>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</si>
  <si>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</si>
  <si>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</si>
  <si>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</si>
  <si>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</si>
  <si>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</si>
  <si>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</si>
  <si>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</si>
  <si>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</si>
  <si>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</si>
  <si>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</si>
  <si>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</si>
  <si>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</si>
  <si>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</si>
  <si>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</si>
  <si>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</si>
  <si>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</si>
  <si>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</si>
  <si>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</si>
  <si>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</si>
  <si>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</si>
  <si>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</si>
  <si>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</si>
  <si>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</si>
  <si>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</si>
  <si>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</si>
  <si>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</si>
  <si>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</si>
  <si>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</si>
  <si>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</si>
  <si>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</si>
  <si>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</si>
  <si>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</si>
  <si>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</si>
  <si>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</si>
  <si>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</si>
  <si>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</si>
  <si>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</si>
  <si>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</si>
  <si>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</si>
  <si>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</si>
  <si>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</si>
  <si>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</si>
  <si>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</si>
  <si>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</si>
  <si>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</si>
  <si>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</si>
  <si>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</si>
  <si>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</si>
  <si>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</si>
  <si>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</si>
  <si>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</si>
  <si>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</si>
  <si>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</si>
  <si>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</si>
  <si>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</si>
  <si>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</si>
  <si>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</si>
  <si>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</si>
  <si>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</si>
  <si>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</si>
  <si>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</si>
  <si>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</si>
  <si>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</si>
  <si>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</si>
  <si>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</si>
  <si>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</si>
  <si>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</si>
  <si>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</si>
  <si>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</si>
  <si>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</si>
  <si>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</si>
  <si>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</si>
  <si>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</si>
  <si>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</si>
  <si>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</si>
  <si>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</si>
  <si>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</si>
  <si>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</si>
  <si>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</si>
  <si>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</si>
  <si>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</si>
  <si>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</si>
  <si>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</si>
  <si>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</si>
  <si>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</si>
  <si>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</si>
  <si>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</si>
  <si>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</si>
  <si>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</si>
  <si>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</si>
  <si>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</si>
  <si>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</si>
  <si>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</si>
  <si>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</si>
  <si>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</si>
  <si>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</si>
  <si>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</si>
  <si>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</si>
  <si>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</si>
  <si>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</si>
  <si>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</si>
  <si>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</si>
  <si>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</si>
  <si>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</si>
  <si>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</si>
  <si>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</si>
  <si>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</si>
  <si>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</si>
  <si>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</si>
  <si>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</si>
  <si>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</si>
  <si>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</si>
  <si>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</si>
  <si>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</si>
  <si>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</si>
  <si>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</si>
  <si>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</si>
  <si>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</si>
  <si>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</si>
  <si>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</si>
  <si>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</si>
  <si>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</si>
  <si>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</si>
  <si>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</si>
  <si>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</si>
  <si>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</si>
  <si>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</si>
  <si>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</si>
  <si>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</si>
  <si>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</si>
  <si>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</si>
  <si>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</si>
  <si>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</si>
  <si>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</si>
  <si>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</si>
  <si>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</si>
  <si>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</si>
  <si>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</si>
  <si>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</si>
  <si>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</si>
  <si>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</si>
  <si>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</si>
  <si>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</si>
  <si>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</si>
  <si>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</si>
  <si>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</si>
  <si>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</si>
  <si>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</si>
  <si>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</si>
  <si>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</si>
  <si>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</si>
  <si>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</si>
  <si>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</si>
  <si>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</si>
  <si>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</si>
  <si>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</si>
  <si>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</si>
  <si>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</si>
  <si>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</si>
  <si>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</si>
  <si>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</si>
  <si>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</si>
  <si>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</si>
  <si>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</si>
  <si>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</si>
  <si>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</si>
  <si>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</si>
  <si>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</si>
  <si>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</si>
  <si>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</si>
  <si>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</si>
  <si>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</si>
  <si>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</si>
  <si>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</si>
  <si>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</si>
  <si>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</si>
  <si>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</si>
  <si>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</si>
  <si>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</si>
  <si>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</si>
  <si>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</si>
  <si>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</si>
  <si>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</si>
  <si>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</si>
  <si>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</si>
  <si>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</si>
  <si>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</si>
  <si>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</si>
  <si>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</si>
  <si>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</si>
  <si>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</si>
  <si>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</si>
  <si>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</si>
  <si>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</si>
  <si>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</si>
  <si>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</si>
  <si>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</si>
  <si>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</si>
  <si>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</si>
  <si>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</si>
  <si>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</si>
  <si>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</si>
  <si>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</si>
  <si>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</si>
  <si>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</si>
  <si>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</si>
  <si>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</si>
  <si>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</si>
  <si>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</si>
  <si>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</si>
  <si>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</si>
  <si>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</si>
  <si>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</si>
  <si>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</si>
  <si>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</si>
  <si>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</si>
  <si>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</si>
  <si>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</si>
  <si>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</si>
  <si>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</si>
  <si>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</si>
  <si>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</si>
  <si>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</si>
  <si>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</si>
  <si>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</si>
  <si>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</si>
  <si>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</si>
  <si>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</si>
  <si>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</si>
  <si>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</si>
  <si>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</si>
  <si>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</si>
  <si>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</si>
  <si>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</si>
  <si>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</si>
  <si>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</si>
  <si>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</si>
  <si>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</si>
  <si>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</si>
  <si>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</si>
  <si>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</si>
  <si>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</si>
  <si>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</si>
  <si>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</si>
  <si>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</si>
  <si>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</si>
  <si>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</si>
  <si>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</si>
  <si>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</si>
  <si>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</si>
  <si>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</si>
  <si>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</si>
  <si>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</si>
  <si>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</si>
  <si>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</si>
  <si>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</si>
  <si>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</si>
  <si>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</si>
  <si>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</si>
  <si>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</si>
  <si>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</si>
  <si>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</si>
  <si>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</si>
  <si>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</si>
  <si>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</si>
  <si>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</si>
  <si>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</si>
  <si>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</si>
  <si>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</si>
  <si>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</si>
  <si>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</si>
  <si>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</si>
  <si>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</si>
  <si>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</si>
  <si>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</si>
  <si>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</si>
  <si>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</si>
  <si>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</si>
  <si>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</si>
  <si>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</si>
  <si>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</si>
  <si>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</si>
  <si>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</si>
  <si>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</si>
  <si>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</si>
  <si>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</si>
  <si>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</si>
  <si>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</si>
  <si>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</si>
  <si>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</si>
  <si>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</si>
  <si>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</si>
  <si>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</si>
  <si>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</si>
  <si>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</si>
  <si>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</si>
  <si>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</si>
  <si>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</si>
  <si>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</si>
  <si>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</si>
  <si>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</si>
  <si>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</si>
  <si>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</si>
  <si>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</si>
  <si>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</si>
  <si>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</si>
  <si>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</si>
  <si>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</si>
  <si>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</si>
  <si>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</si>
  <si>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</si>
  <si>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</si>
  <si>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</si>
  <si>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</si>
  <si>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</si>
  <si>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</si>
  <si>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</si>
  <si>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</si>
  <si>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</si>
  <si>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</si>
  <si>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</si>
  <si>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</si>
  <si>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</si>
  <si>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</si>
  <si>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</si>
  <si>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</si>
  <si>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</si>
  <si>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</si>
  <si>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</si>
  <si>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</si>
  <si>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</si>
  <si>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</si>
  <si>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</si>
  <si>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</si>
  <si>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</si>
  <si>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</si>
  <si>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</si>
  <si>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</si>
  <si>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</si>
  <si>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</si>
  <si>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</si>
  <si>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</si>
  <si>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</si>
  <si>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</si>
  <si>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</si>
  <si>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</si>
  <si>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</si>
  <si>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</si>
  <si>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</si>
  <si>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</si>
  <si>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</si>
  <si>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</si>
  <si>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</si>
  <si>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</si>
  <si>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</si>
  <si>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</si>
  <si>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</si>
  <si>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</si>
  <si>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</si>
  <si>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</si>
  <si>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</si>
  <si>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</si>
  <si>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</si>
  <si>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</si>
  <si>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</si>
  <si>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</si>
  <si>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</si>
  <si>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</si>
  <si>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</si>
  <si>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</si>
  <si>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</si>
  <si>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</si>
  <si>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</si>
  <si>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</si>
  <si>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</si>
  <si>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</si>
  <si>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</si>
  <si>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</si>
  <si>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</si>
  <si>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</si>
  <si>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</si>
  <si>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</si>
  <si>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</si>
  <si>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</si>
  <si>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</si>
  <si>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</si>
  <si>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</si>
  <si>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</si>
  <si>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</si>
  <si>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</si>
  <si>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</si>
  <si>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</si>
  <si>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</si>
  <si>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</si>
  <si>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</si>
  <si>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</si>
  <si>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</si>
  <si>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</si>
  <si>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</si>
  <si>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</si>
  <si>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</si>
  <si>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</si>
  <si>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</si>
  <si>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</si>
  <si>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</si>
  <si>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</si>
  <si>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</si>
  <si>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</si>
  <si>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</si>
  <si>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</si>
  <si>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</si>
  <si>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</si>
  <si>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</si>
  <si>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</si>
  <si>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</si>
  <si>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</si>
  <si>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</si>
  <si>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</si>
  <si>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</si>
  <si>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</si>
  <si>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</si>
  <si>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</si>
  <si>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</si>
  <si>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</si>
  <si>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</si>
  <si>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</si>
  <si>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</si>
  <si>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</si>
  <si>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</si>
  <si>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</si>
  <si>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</si>
  <si>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</si>
  <si>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</si>
  <si>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</si>
  <si>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</si>
  <si>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</si>
  <si>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</si>
  <si>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</si>
  <si>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</si>
  <si>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</si>
  <si>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</si>
  <si>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</si>
  <si>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</si>
  <si>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</si>
  <si>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</si>
  <si>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</si>
  <si>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</si>
  <si>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</si>
  <si>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</si>
  <si>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</si>
  <si>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</si>
  <si>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</si>
  <si>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</si>
  <si>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</si>
  <si>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</si>
  <si>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</si>
  <si>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</si>
  <si>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</si>
  <si>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</si>
  <si>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</si>
  <si>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</si>
  <si>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</si>
  <si>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</si>
  <si>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</si>
  <si>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</si>
  <si>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</si>
  <si>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</si>
  <si>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</si>
  <si>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</si>
  <si>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</si>
  <si>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</si>
  <si>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</si>
  <si>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</si>
  <si>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</si>
  <si>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</si>
  <si>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</si>
  <si>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</si>
  <si>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</si>
  <si>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</si>
  <si>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</si>
  <si>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</si>
  <si>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</si>
  <si>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</si>
  <si>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</si>
  <si>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</si>
  <si>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</si>
  <si>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</si>
  <si>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</si>
  <si>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</si>
  <si>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</si>
  <si>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</si>
  <si>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</si>
  <si>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</si>
  <si>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</si>
  <si>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</si>
  <si>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</si>
  <si>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</si>
  <si>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</si>
  <si>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</si>
  <si>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</si>
  <si>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</si>
  <si>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</si>
  <si>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</si>
  <si>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</si>
  <si>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</si>
  <si>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</si>
  <si>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</si>
  <si>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</si>
  <si>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</si>
  <si>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</si>
  <si>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</si>
  <si>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</si>
  <si>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</si>
  <si>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</si>
  <si>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</si>
  <si>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</si>
  <si>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</si>
  <si>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</si>
  <si>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</si>
  <si>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</si>
  <si>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</si>
  <si>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</si>
  <si>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</si>
  <si>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</si>
  <si>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</si>
  <si>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</si>
  <si>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</si>
  <si>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</si>
  <si>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</si>
  <si>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</si>
  <si>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</si>
  <si>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</si>
  <si>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</si>
  <si>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</si>
  <si>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</si>
  <si>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</si>
  <si>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</si>
  <si>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</si>
  <si>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</si>
  <si>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</si>
  <si>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</si>
  <si>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</si>
  <si>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</si>
  <si>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</si>
  <si>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</si>
  <si>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</si>
  <si>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</si>
  <si>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</si>
  <si>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</si>
  <si>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</si>
  <si>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</si>
  <si>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</si>
  <si>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</si>
  <si>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</si>
  <si>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</si>
  <si>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</si>
  <si>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</si>
  <si>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</si>
  <si>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</si>
  <si>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</si>
  <si>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</si>
  <si>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</si>
  <si>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</si>
  <si>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</si>
  <si>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</si>
  <si>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</si>
  <si>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</si>
  <si>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</si>
  <si>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</si>
  <si>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</si>
  <si>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</si>
  <si>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</si>
  <si>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</si>
  <si>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</si>
  <si>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</si>
  <si>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</si>
  <si>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</si>
  <si>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</si>
  <si>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</si>
  <si>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</si>
  <si>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</si>
  <si>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</si>
  <si>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</si>
  <si>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</si>
  <si>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</si>
  <si>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</si>
  <si>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</si>
  <si>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</si>
  <si>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</si>
  <si>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</si>
  <si>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</si>
  <si>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</si>
  <si>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</si>
  <si>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</si>
  <si>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</si>
  <si>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</si>
  <si>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</si>
  <si>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</si>
  <si>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</si>
  <si>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</si>
  <si>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</si>
  <si>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</si>
  <si>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</si>
  <si>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</si>
  <si>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</si>
  <si>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</si>
  <si>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</si>
  <si>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</si>
  <si>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</si>
  <si>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</si>
  <si>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</si>
  <si>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</si>
  <si>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</si>
  <si>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</si>
  <si>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</si>
  <si>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</si>
  <si>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</si>
  <si>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</si>
  <si>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</si>
  <si>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</si>
  <si>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</si>
  <si>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</si>
  <si>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</si>
  <si>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</si>
  <si>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</si>
  <si>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</si>
  <si>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</si>
  <si>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</si>
  <si>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</si>
  <si>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</si>
  <si>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</si>
  <si>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</si>
  <si>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</si>
  <si>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</si>
  <si>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</si>
  <si>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</si>
  <si>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</si>
  <si>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</si>
  <si>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</si>
  <si>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</si>
  <si>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</si>
  <si>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</si>
  <si>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</si>
  <si>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</si>
  <si>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</si>
  <si>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</si>
  <si>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</si>
  <si>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</si>
  <si>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</si>
  <si>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</si>
  <si>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</si>
  <si>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</si>
  <si>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</si>
  <si>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</si>
  <si>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</si>
  <si>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</si>
  <si>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</si>
  <si>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</si>
  <si>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</si>
  <si>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</si>
  <si>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</si>
  <si>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</si>
  <si>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</si>
  <si>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</si>
  <si>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</si>
  <si>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</si>
  <si>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</si>
  <si>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</si>
  <si>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</si>
  <si>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</si>
  <si>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</si>
  <si>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</si>
  <si>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</si>
  <si>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</si>
  <si>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</si>
  <si>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</si>
  <si>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</si>
  <si>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</si>
  <si>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</si>
  <si>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</si>
  <si>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</si>
  <si>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</si>
  <si>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</si>
  <si>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</si>
  <si>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</si>
  <si>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</si>
  <si>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</si>
  <si>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</si>
  <si>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</si>
  <si>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</si>
  <si>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</si>
  <si>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</si>
  <si>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</si>
  <si>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</si>
  <si>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</si>
  <si>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</si>
  <si>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</si>
  <si>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</si>
  <si>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</si>
  <si>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</si>
  <si>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</si>
  <si>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</si>
  <si>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</si>
  <si>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</si>
  <si>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</si>
  <si>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</si>
  <si>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</si>
  <si>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</si>
  <si>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</si>
  <si>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</si>
  <si>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</si>
  <si>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</si>
  <si>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</si>
  <si>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</si>
  <si>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</si>
  <si>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</si>
  <si>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</si>
  <si>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</si>
  <si>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</si>
  <si>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</si>
  <si>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</si>
  <si>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</si>
  <si>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</si>
  <si>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</si>
  <si>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</si>
  <si>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</si>
  <si>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</si>
  <si>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</si>
  <si>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</si>
  <si>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</si>
  <si>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</si>
  <si>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</si>
  <si>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</si>
  <si>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</si>
  <si>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</si>
  <si>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</si>
  <si>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</si>
  <si>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</si>
  <si>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</si>
  <si>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</si>
  <si>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</si>
  <si>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</si>
  <si>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</si>
  <si>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</si>
  <si>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</si>
  <si>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</si>
  <si>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</si>
  <si>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</si>
  <si>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</si>
  <si>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</si>
  <si>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</si>
  <si>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</si>
  <si>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</si>
  <si>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</si>
  <si>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</si>
  <si>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</si>
  <si>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</si>
  <si>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</si>
  <si>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</si>
  <si>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</si>
  <si>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</si>
  <si>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</si>
  <si>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</si>
  <si>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</si>
  <si>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</si>
  <si>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</si>
  <si>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</si>
  <si>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</si>
  <si>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</si>
  <si>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</si>
  <si>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</si>
  <si>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</si>
  <si>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</si>
  <si>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</si>
  <si>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</si>
  <si>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</si>
  <si>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</si>
  <si>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</si>
  <si>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</si>
  <si>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</si>
  <si>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</si>
  <si>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</si>
  <si>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</si>
  <si>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</si>
  <si>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</si>
  <si>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</si>
  <si>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</si>
  <si>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</si>
  <si>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</si>
  <si>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</si>
  <si>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</si>
  <si>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</si>
  <si>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</si>
  <si>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</si>
  <si>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</si>
  <si>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</si>
  <si>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</si>
  <si>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</si>
  <si>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</si>
  <si>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</si>
  <si>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</si>
  <si>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</si>
  <si>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</si>
  <si>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</si>
  <si>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</si>
  <si>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</si>
  <si>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</si>
  <si>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</si>
  <si>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</si>
  <si>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</si>
  <si>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</si>
  <si>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</si>
  <si>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</si>
  <si>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</si>
  <si>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</si>
  <si>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</si>
  <si>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</si>
  <si>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</si>
  <si>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</si>
  <si>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</si>
  <si>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</si>
  <si>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</si>
  <si>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</si>
  <si>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</si>
  <si>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</si>
  <si>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</si>
  <si>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</si>
  <si>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</si>
  <si>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</si>
  <si>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</si>
  <si>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</si>
  <si>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</si>
  <si>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</si>
  <si>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</si>
  <si>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</si>
  <si>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</si>
  <si>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</si>
  <si>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</si>
  <si>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</si>
  <si>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</si>
  <si>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</si>
  <si>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</si>
  <si>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</si>
  <si>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</si>
  <si>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</si>
  <si>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</si>
  <si>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</si>
  <si>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</si>
  <si>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</si>
  <si>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</si>
  <si>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</si>
  <si>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</si>
  <si>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</si>
  <si>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</si>
  <si>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</si>
  <si>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</si>
  <si>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</si>
  <si>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</si>
  <si>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</si>
  <si>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</si>
  <si>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</si>
  <si>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</si>
  <si>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</si>
  <si>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</si>
  <si>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</si>
  <si>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</si>
  <si>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</si>
  <si>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</si>
  <si>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</si>
  <si>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</si>
  <si>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</si>
  <si>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</si>
  <si>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</si>
  <si>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</si>
  <si>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</si>
  <si>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</si>
  <si>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</si>
  <si>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</si>
  <si>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</si>
  <si>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</si>
  <si>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</si>
  <si>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</si>
  <si>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</si>
  <si>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</si>
  <si>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</si>
  <si>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</si>
  <si>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</si>
  <si>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</si>
  <si>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</si>
  <si>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</si>
  <si>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</si>
  <si>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</si>
  <si>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</si>
  <si>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</si>
  <si>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</si>
  <si>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</si>
  <si>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</si>
  <si>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</si>
  <si>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</si>
  <si>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</si>
  <si>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</si>
  <si>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</si>
  <si>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</si>
  <si>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</si>
  <si>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</si>
  <si>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</si>
  <si>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</si>
  <si>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</si>
  <si>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</si>
  <si>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</si>
  <si>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</si>
  <si>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</si>
  <si>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</si>
  <si>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</si>
  <si>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</si>
  <si>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</si>
  <si>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</si>
  <si>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</si>
  <si>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</si>
  <si>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</si>
  <si>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</si>
  <si>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</si>
  <si>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</si>
  <si>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</si>
  <si>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</si>
  <si>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</si>
  <si>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</si>
  <si>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</si>
  <si>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</si>
  <si>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</si>
  <si>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</si>
  <si>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</si>
  <si>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</si>
  <si>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</si>
  <si>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</si>
  <si>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</si>
  <si>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</si>
  <si>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</si>
  <si>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</si>
  <si>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</si>
  <si>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</si>
  <si>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</si>
  <si>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</si>
  <si>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</si>
  <si>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</si>
  <si>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</si>
  <si>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</si>
  <si>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</si>
  <si>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</si>
  <si>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</si>
  <si>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</si>
  <si>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</si>
  <si>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</si>
  <si>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</si>
  <si>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</si>
  <si>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</si>
  <si>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</si>
  <si>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</si>
  <si>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</si>
  <si>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</si>
  <si>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</si>
  <si>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</si>
  <si>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</si>
  <si>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</si>
  <si>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</si>
  <si>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</si>
  <si>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</si>
  <si>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</si>
  <si>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</si>
  <si>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</si>
  <si>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</si>
  <si>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</si>
  <si>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</si>
  <si>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</si>
  <si>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</si>
  <si>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</si>
  <si>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</si>
  <si>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</si>
  <si>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</si>
  <si>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</si>
  <si>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</si>
  <si>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</si>
  <si>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</si>
  <si>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</si>
  <si>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</si>
  <si>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</si>
  <si>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</si>
  <si>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</si>
  <si>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</si>
  <si>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</si>
  <si>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</si>
  <si>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</si>
  <si>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</si>
  <si>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</si>
  <si>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</si>
  <si>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</si>
  <si>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</si>
  <si>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</si>
  <si>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</si>
  <si>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</si>
  <si>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</si>
  <si>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</si>
  <si>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</si>
  <si>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</si>
  <si>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</si>
  <si>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</si>
  <si>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</si>
  <si>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</si>
  <si>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</si>
  <si>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</si>
  <si>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</si>
  <si>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</si>
  <si>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</si>
  <si>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</si>
  <si>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</si>
  <si>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</si>
  <si>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</si>
  <si>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</si>
  <si>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</si>
  <si>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</si>
  <si>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</si>
  <si>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</si>
  <si>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</si>
  <si>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</si>
  <si>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</si>
  <si>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</si>
  <si>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</si>
  <si>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</si>
  <si>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</si>
  <si>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</si>
  <si>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</si>
  <si>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</si>
  <si>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</si>
  <si>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</si>
  <si>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</si>
  <si>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</si>
  <si>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</si>
  <si>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</si>
  <si>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</si>
  <si>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</si>
  <si>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</si>
  <si>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</si>
  <si>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</si>
  <si>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</si>
  <si>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</si>
  <si>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</si>
  <si>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</si>
  <si>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</si>
  <si>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</si>
  <si>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</si>
  <si>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</si>
  <si>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</si>
  <si>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</si>
  <si>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</si>
  <si>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</si>
  <si>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</si>
  <si>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</si>
  <si>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</si>
  <si>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</si>
  <si>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</si>
  <si>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</si>
  <si>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</si>
  <si>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</si>
  <si>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</si>
  <si>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</si>
  <si>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</si>
  <si>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</si>
  <si>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</si>
  <si>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</si>
  <si>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</si>
  <si>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</si>
  <si>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</si>
  <si>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</si>
  <si>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</si>
  <si>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</si>
  <si>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</si>
  <si>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</si>
  <si>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</si>
  <si>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</si>
  <si>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</si>
  <si>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</si>
  <si>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</si>
  <si>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</si>
  <si>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</si>
  <si>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</si>
  <si>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</si>
  <si>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</si>
  <si>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</si>
  <si>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</si>
  <si>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</si>
  <si>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</si>
  <si>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</si>
  <si>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</si>
  <si>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</si>
  <si>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</si>
  <si>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</si>
  <si>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</si>
  <si>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</si>
  <si>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</si>
  <si>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</si>
  <si>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</si>
  <si>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</si>
  <si>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</si>
  <si>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</si>
  <si>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</si>
  <si>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</si>
  <si>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</si>
  <si>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</si>
  <si>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</si>
  <si>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</si>
  <si>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</si>
  <si>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</si>
  <si>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</si>
  <si>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</si>
  <si>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</si>
  <si>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</si>
  <si>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</si>
  <si>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</si>
  <si>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</si>
  <si>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</si>
  <si>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</si>
  <si>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</si>
  <si>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</si>
  <si>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</si>
  <si>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</si>
  <si>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</si>
  <si>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</si>
  <si>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</si>
  <si>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</si>
  <si>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</si>
  <si>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</si>
  <si>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</si>
  <si>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</si>
  <si>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</si>
  <si>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</si>
  <si>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</si>
  <si>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</si>
  <si>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</si>
  <si>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</si>
  <si>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</si>
  <si>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</si>
  <si>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</si>
  <si>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</si>
  <si>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</si>
  <si>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</si>
  <si>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</si>
  <si>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</si>
  <si>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</si>
  <si>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</si>
  <si>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</si>
  <si>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</si>
  <si>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</si>
  <si>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</si>
  <si>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</si>
  <si>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</si>
  <si>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</si>
  <si>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</si>
  <si>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</si>
  <si>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</si>
  <si>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</si>
  <si>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</si>
  <si>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</si>
  <si>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</si>
  <si>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</si>
  <si>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</si>
  <si>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</si>
  <si>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</si>
  <si>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</si>
  <si>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</si>
  <si>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</si>
  <si>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</si>
  <si>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</si>
  <si>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</si>
  <si>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</si>
  <si>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</si>
  <si>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</si>
  <si>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</si>
  <si>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</si>
  <si>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</si>
  <si>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</si>
  <si>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</si>
  <si>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</si>
  <si>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</si>
  <si>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</si>
  <si>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</si>
  <si>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</si>
  <si>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</si>
  <si>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</si>
  <si>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</si>
  <si>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</si>
  <si>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</si>
  <si>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</si>
  <si>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</si>
  <si>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</si>
  <si>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</si>
  <si>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</si>
  <si>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</si>
  <si>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</si>
  <si>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</si>
  <si>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</si>
  <si>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</si>
  <si>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</si>
  <si>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</si>
  <si>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</si>
  <si>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</si>
  <si>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</si>
  <si>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</si>
  <si>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</si>
  <si>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</si>
  <si>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</si>
  <si>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</si>
  <si>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</si>
  <si>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</si>
  <si>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</si>
  <si>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</si>
  <si>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</si>
  <si>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</si>
  <si>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</si>
  <si>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</si>
  <si>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</si>
  <si>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</si>
  <si>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</si>
  <si>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</si>
  <si>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</si>
  <si>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</si>
  <si>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</si>
  <si>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</si>
  <si>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</si>
  <si>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</si>
  <si>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</si>
  <si>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</si>
  <si>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</si>
  <si>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</si>
  <si>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</si>
  <si>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</si>
  <si>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</si>
  <si>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</si>
  <si>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</si>
  <si>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</si>
  <si>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</si>
  <si>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</si>
  <si>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</si>
  <si>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</si>
  <si>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</si>
  <si>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</si>
  <si>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</si>
  <si>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</si>
  <si>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</si>
  <si>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</si>
  <si>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</si>
  <si>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</si>
  <si>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</si>
  <si>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</si>
  <si>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</si>
  <si>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</si>
  <si>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</si>
  <si>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</si>
  <si>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</si>
  <si>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</si>
  <si>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</si>
  <si>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</si>
  <si>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</si>
  <si>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</si>
  <si>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</si>
  <si>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</si>
  <si>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</si>
  <si>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</si>
  <si>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</si>
  <si>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</si>
  <si>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</si>
  <si>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</si>
  <si>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</si>
  <si>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</si>
  <si>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</si>
  <si>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</si>
  <si>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</si>
  <si>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</si>
  <si>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</si>
  <si>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</si>
  <si>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</si>
  <si>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</si>
  <si>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</si>
  <si>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</si>
  <si>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</si>
  <si>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</si>
  <si>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</si>
  <si>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</si>
  <si>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</si>
  <si>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</si>
  <si>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</si>
  <si>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</si>
  <si>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</si>
  <si>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</si>
  <si>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</si>
  <si>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</si>
  <si>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</si>
  <si>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</si>
  <si>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</si>
  <si>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</si>
  <si>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</si>
  <si>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</si>
  <si>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</si>
  <si>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</si>
  <si>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</si>
  <si>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</si>
  <si>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</si>
  <si>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</si>
  <si>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</si>
  <si>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</si>
  <si>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</si>
  <si>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</si>
  <si>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</si>
  <si>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</si>
  <si>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</si>
  <si>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</si>
  <si>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</si>
  <si>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</si>
  <si>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</si>
  <si>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</si>
  <si>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</si>
  <si>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</si>
  <si>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</si>
  <si>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</si>
  <si>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</si>
  <si>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</si>
  <si>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</si>
  <si>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</si>
  <si>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</si>
  <si>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</si>
  <si>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</si>
  <si>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</si>
  <si>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</si>
  <si>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</si>
  <si>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</si>
  <si>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</si>
  <si>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</si>
  <si>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</si>
  <si>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</si>
  <si>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</si>
  <si>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</si>
  <si>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</si>
  <si>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</si>
  <si>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</si>
  <si>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</si>
  <si>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</si>
  <si>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</si>
  <si>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</si>
  <si>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</si>
  <si>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</si>
  <si>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</si>
  <si>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</si>
  <si>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</si>
  <si>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</si>
  <si>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</si>
  <si>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</si>
  <si>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</si>
  <si>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</si>
  <si>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</si>
  <si>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</si>
  <si>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</si>
  <si>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</si>
  <si>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</si>
  <si>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</si>
  <si>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</si>
  <si>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</si>
  <si>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</si>
  <si>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</si>
  <si>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</si>
  <si>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</si>
  <si>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</si>
  <si>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</si>
  <si>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</si>
  <si>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</si>
  <si>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</si>
  <si>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</si>
  <si>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</si>
  <si>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</si>
  <si>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</si>
  <si>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</si>
  <si>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</si>
  <si>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</si>
  <si>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</si>
  <si>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</si>
  <si>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</si>
  <si>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</si>
  <si>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</si>
  <si>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</si>
  <si>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</si>
  <si>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</si>
  <si>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</si>
  <si>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</si>
  <si>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</si>
  <si>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</si>
  <si>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</si>
  <si>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</si>
  <si>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</si>
  <si>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</si>
  <si>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</si>
  <si>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</si>
  <si>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</si>
  <si>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</si>
  <si>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</si>
  <si>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</si>
  <si>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</si>
  <si>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</si>
  <si>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</si>
  <si>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</si>
  <si>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</si>
  <si>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</si>
  <si>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</si>
  <si>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</si>
  <si>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</si>
  <si>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</si>
  <si>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</si>
  <si>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</si>
  <si>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</si>
  <si>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</si>
  <si>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</si>
  <si>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</si>
  <si>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</si>
  <si>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</si>
  <si>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</si>
  <si>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</si>
  <si>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</si>
  <si>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</si>
  <si>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</si>
  <si>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</si>
  <si>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</si>
  <si>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</si>
  <si>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</si>
  <si>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</si>
  <si>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</si>
  <si>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</si>
  <si>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</si>
  <si>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</si>
  <si>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</si>
  <si>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</si>
  <si>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</si>
  <si>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</si>
  <si>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</si>
  <si>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</si>
  <si>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</si>
  <si>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</si>
  <si>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</si>
  <si>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</si>
  <si>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</si>
  <si>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</si>
  <si>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</si>
  <si>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</si>
  <si>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</si>
  <si>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</si>
  <si>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</si>
  <si>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</si>
  <si>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</si>
  <si>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</si>
  <si>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</si>
  <si>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</si>
  <si>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</si>
  <si>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</si>
  <si>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</si>
  <si>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</si>
  <si>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</si>
  <si>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</si>
  <si>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</si>
  <si>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</si>
  <si>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</si>
  <si>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</si>
  <si>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</si>
  <si>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</si>
  <si>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</si>
  <si>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</si>
  <si>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</si>
  <si>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</si>
  <si>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</si>
  <si>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</si>
  <si>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</si>
  <si>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</si>
  <si>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</si>
  <si>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</si>
  <si>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</si>
  <si>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</si>
  <si>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</si>
  <si>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</si>
  <si>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</si>
  <si>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</si>
  <si>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</si>
  <si>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</si>
  <si>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</si>
  <si>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</si>
  <si>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</si>
  <si>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</si>
  <si>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</si>
  <si>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</si>
  <si>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</si>
  <si>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</si>
  <si>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</si>
  <si>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</si>
  <si>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</si>
  <si>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</si>
  <si>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</si>
  <si>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</si>
  <si>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</si>
  <si>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</si>
  <si>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</si>
  <si>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</si>
  <si>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</si>
  <si>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</si>
  <si>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</si>
  <si>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</si>
  <si>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</si>
  <si>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</si>
  <si>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</si>
  <si>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</si>
  <si>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</si>
  <si>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</si>
  <si>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</si>
  <si>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</si>
  <si>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</si>
  <si>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</si>
  <si>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</si>
  <si>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</si>
  <si>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</si>
  <si>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</si>
  <si>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</si>
  <si>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</si>
  <si>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</si>
  <si>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</si>
  <si>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</si>
  <si>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</si>
  <si>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</si>
  <si>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</si>
  <si>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</si>
  <si>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</si>
  <si>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</si>
  <si>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</si>
  <si>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</si>
  <si>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</si>
  <si>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</si>
  <si>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</si>
  <si>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</si>
  <si>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</si>
  <si>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</si>
  <si>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</si>
  <si>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</si>
  <si>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</si>
  <si>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</si>
  <si>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</si>
  <si>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</si>
  <si>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</si>
  <si>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</si>
  <si>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</si>
  <si>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</si>
  <si>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</si>
  <si>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</si>
  <si>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</si>
  <si>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</si>
  <si>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</si>
  <si>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</si>
  <si>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</si>
  <si>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</si>
  <si>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</si>
  <si>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</si>
  <si>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</si>
  <si>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</si>
  <si>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</si>
  <si>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</si>
  <si>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</si>
  <si>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</si>
  <si>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</si>
  <si>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</si>
  <si>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</si>
  <si>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</si>
  <si>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</si>
  <si>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</si>
  <si>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</si>
  <si>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</si>
  <si>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</si>
  <si>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</si>
  <si>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</si>
  <si>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</si>
  <si>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</si>
  <si>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</si>
  <si>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</si>
  <si>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</si>
  <si>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</si>
  <si>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</si>
  <si>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</si>
  <si>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</si>
  <si>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</si>
  <si>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</si>
  <si>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</si>
  <si>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</si>
  <si>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</si>
  <si>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</si>
  <si>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</si>
  <si>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</si>
  <si>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</si>
  <si>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</si>
  <si>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</si>
  <si>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</si>
  <si>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</si>
  <si>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</si>
  <si>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</si>
  <si>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</si>
  <si>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</si>
  <si>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</si>
  <si>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</si>
  <si>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</si>
  <si>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</si>
  <si>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</si>
  <si>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</si>
  <si>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</si>
  <si>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</si>
  <si>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</si>
  <si>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</si>
  <si>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</si>
  <si>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</si>
  <si>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</si>
  <si>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</si>
  <si>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</si>
  <si>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</si>
  <si>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</si>
  <si>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</si>
  <si>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</si>
  <si>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</si>
  <si>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</si>
  <si>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</si>
  <si>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</si>
  <si>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</si>
  <si>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</si>
  <si>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</si>
  <si>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</si>
  <si>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</si>
  <si>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</si>
  <si>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</si>
  <si>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</si>
  <si>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</si>
  <si>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</si>
  <si>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</si>
  <si>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</si>
  <si>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</si>
  <si>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</si>
  <si>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</si>
  <si>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</si>
  <si>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</si>
  <si>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</si>
  <si>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</si>
  <si>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</si>
  <si>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</si>
  <si>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</si>
  <si>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</si>
  <si>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</si>
  <si>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</si>
  <si>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</si>
  <si>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</si>
  <si>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</si>
  <si>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</si>
  <si>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</si>
  <si>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</si>
  <si>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</si>
  <si>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</si>
  <si>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</si>
  <si>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</si>
  <si>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</si>
  <si>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</si>
  <si>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</si>
  <si>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</si>
  <si>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</si>
  <si>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</si>
  <si>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</si>
  <si>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</si>
  <si>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</si>
  <si>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</si>
  <si>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</si>
  <si>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</si>
  <si>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</si>
  <si>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</si>
  <si>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</si>
  <si>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</si>
  <si>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</si>
  <si>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</si>
  <si>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</si>
  <si>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</si>
  <si>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</si>
  <si>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</si>
  <si>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</si>
  <si>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</si>
  <si>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</si>
  <si>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</si>
  <si>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</si>
  <si>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</si>
  <si>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</si>
  <si>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</si>
  <si>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</si>
  <si>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</si>
  <si>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</si>
  <si>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</si>
  <si>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</si>
  <si>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</si>
  <si>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</si>
  <si>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</si>
  <si>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</si>
  <si>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</si>
  <si>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</si>
  <si>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</si>
  <si>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</si>
  <si>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</si>
  <si>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</si>
  <si>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</si>
  <si>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</si>
  <si>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</si>
  <si>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</si>
  <si>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</si>
  <si>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</si>
  <si>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</si>
  <si>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</si>
  <si>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</si>
  <si>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</si>
  <si>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</si>
  <si>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</si>
  <si>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</si>
  <si>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</si>
  <si>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</si>
  <si>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</si>
  <si>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</si>
  <si>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</si>
  <si>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</si>
  <si>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</si>
  <si>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</si>
  <si>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</si>
  <si>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</si>
  <si>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</si>
  <si>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</si>
  <si>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</si>
  <si>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</si>
  <si>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</si>
  <si>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</si>
  <si>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</si>
  <si>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</si>
  <si>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</si>
  <si>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</si>
  <si>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</si>
  <si>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</si>
  <si>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</si>
  <si>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</si>
  <si>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</si>
  <si>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</si>
  <si>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</si>
  <si>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</si>
  <si>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</si>
  <si>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</si>
  <si>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</si>
  <si>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</si>
  <si>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</si>
  <si>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</si>
  <si>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</si>
  <si>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</si>
  <si>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</si>
  <si>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</si>
  <si>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</si>
  <si>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</si>
  <si>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</si>
  <si>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</si>
  <si>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</si>
  <si>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</si>
  <si>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</si>
  <si>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</si>
  <si>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</si>
  <si>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</si>
  <si>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</si>
  <si>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</si>
  <si>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</si>
  <si>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</si>
  <si>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</si>
  <si>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</si>
  <si>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</si>
  <si>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</si>
  <si>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</si>
  <si>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</si>
  <si>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</si>
  <si>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</si>
  <si>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</si>
  <si>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</si>
  <si>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</si>
  <si>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</si>
  <si>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</si>
  <si>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</si>
  <si>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</si>
  <si>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</si>
  <si>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</si>
  <si>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</si>
  <si>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</si>
  <si>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</si>
  <si>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</si>
  <si>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</si>
  <si>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</si>
  <si>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</si>
  <si>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</si>
  <si>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</si>
  <si>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</si>
  <si>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</si>
  <si>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</si>
  <si>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</si>
  <si>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</si>
  <si>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</si>
  <si>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</si>
  <si>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</si>
  <si>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</si>
  <si>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</si>
  <si>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</si>
  <si>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</si>
  <si>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</si>
  <si>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</si>
  <si>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</si>
  <si>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</si>
  <si>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</si>
  <si>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</si>
  <si>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</si>
  <si>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</si>
  <si>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</si>
  <si>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</si>
  <si>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</si>
  <si>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</si>
  <si>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</si>
  <si>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</si>
  <si>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</si>
  <si>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</si>
  <si>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</si>
  <si>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</si>
  <si>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</si>
  <si>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</si>
  <si>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</si>
  <si>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</si>
  <si>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</si>
  <si>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</si>
  <si>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</si>
  <si>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</si>
  <si>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</si>
  <si>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</si>
  <si>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</si>
  <si>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</si>
  <si>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</si>
  <si>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</si>
  <si>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</si>
  <si>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</si>
  <si>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</si>
  <si>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</si>
  <si>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</si>
  <si>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</si>
  <si>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</si>
  <si>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</si>
  <si>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</si>
  <si>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</si>
  <si>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</si>
  <si>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</si>
  <si>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</si>
  <si>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</si>
  <si>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</si>
  <si>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</si>
  <si>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</si>
  <si>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</si>
  <si>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</si>
  <si>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</si>
  <si>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</si>
  <si>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</si>
  <si>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</si>
  <si>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</si>
  <si>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</si>
  <si>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</si>
  <si>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</si>
  <si>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</si>
  <si>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</si>
  <si>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</si>
  <si>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</si>
  <si>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</si>
  <si>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</si>
  <si>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</si>
  <si>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</si>
  <si>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</si>
  <si>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</si>
  <si>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</si>
  <si>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</si>
  <si>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</si>
  <si>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</si>
  <si>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</si>
  <si>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</si>
  <si>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</si>
  <si>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</si>
  <si>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</si>
  <si>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</si>
  <si>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</si>
  <si>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</si>
  <si>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</si>
  <si>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</si>
  <si>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</si>
  <si>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</si>
  <si>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</si>
  <si>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</si>
  <si>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</si>
  <si>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</si>
  <si>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</si>
  <si>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</si>
  <si>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</si>
  <si>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</si>
  <si>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</si>
  <si>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</si>
  <si>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</si>
  <si>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</si>
  <si>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</si>
  <si>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</si>
  <si>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</si>
  <si>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</si>
  <si>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</si>
  <si>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</si>
  <si>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</si>
  <si>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</si>
  <si>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</si>
  <si>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</si>
  <si>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</si>
  <si>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</si>
  <si>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</si>
  <si>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</si>
  <si>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</si>
  <si>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</si>
  <si>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</si>
  <si>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</si>
  <si>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</si>
  <si>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</si>
  <si>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</si>
  <si>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</si>
  <si>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</si>
  <si>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</si>
  <si>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</si>
  <si>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</si>
  <si>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</si>
  <si>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</si>
  <si>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</si>
  <si>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</si>
  <si>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</si>
  <si>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</si>
  <si>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</si>
  <si>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</si>
  <si>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</si>
  <si>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</si>
  <si>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</si>
  <si>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</si>
  <si>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</si>
  <si>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</si>
  <si>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</si>
  <si>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</si>
  <si>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</si>
  <si>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</si>
  <si>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</si>
  <si>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</si>
  <si>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</si>
  <si>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</si>
  <si>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</si>
  <si>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</si>
  <si>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</si>
  <si>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</si>
  <si>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</si>
  <si>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</si>
  <si>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</si>
  <si>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</si>
  <si>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</si>
  <si>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</si>
  <si>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</si>
  <si>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</si>
  <si>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</si>
  <si>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</si>
  <si>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</si>
  <si>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</si>
  <si>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</si>
  <si>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</si>
  <si>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</si>
  <si>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</si>
  <si>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</si>
  <si>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</si>
  <si>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</si>
  <si>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</si>
  <si>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</si>
  <si>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</si>
  <si>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</si>
  <si>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</si>
  <si>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</si>
  <si>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</si>
  <si>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</si>
  <si>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</si>
  <si>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</si>
  <si>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</si>
  <si>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</si>
  <si>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</si>
  <si>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</si>
  <si>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</si>
  <si>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</si>
  <si>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</si>
  <si>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</si>
  <si>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</si>
  <si>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</si>
  <si>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</si>
  <si>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</si>
  <si>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</si>
  <si>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</si>
  <si>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</si>
  <si>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</si>
  <si>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</si>
  <si>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</si>
  <si>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</si>
  <si>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</si>
  <si>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</si>
  <si>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</si>
  <si>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</si>
  <si>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</si>
  <si>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</si>
  <si>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</si>
  <si>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</si>
  <si>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</si>
  <si>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</si>
  <si>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</si>
  <si>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</si>
  <si>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</si>
  <si>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</si>
  <si>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</si>
  <si>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</si>
  <si>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</si>
  <si>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</si>
  <si>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</si>
  <si>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</si>
  <si>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</si>
  <si>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</si>
  <si>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</si>
  <si>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</si>
  <si>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</si>
  <si>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</si>
  <si>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</si>
  <si>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</si>
  <si>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</si>
  <si>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</si>
  <si>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</si>
  <si>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</si>
  <si>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</si>
  <si>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</si>
  <si>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</si>
  <si>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</si>
  <si>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</si>
  <si>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</si>
  <si>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</si>
  <si>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</si>
  <si>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</si>
  <si>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</si>
  <si>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</si>
  <si>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</si>
  <si>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</si>
  <si>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</si>
  <si>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</si>
  <si>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</si>
  <si>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</si>
  <si>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</si>
  <si>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</si>
  <si>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</si>
  <si>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</si>
  <si>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</si>
  <si>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</si>
  <si>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</si>
  <si>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</si>
  <si>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</si>
  <si>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</si>
  <si>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</si>
  <si>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</si>
  <si>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</si>
  <si>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</si>
  <si>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</si>
  <si>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</si>
  <si>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</si>
  <si>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</si>
  <si>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</si>
  <si>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</si>
  <si>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</si>
  <si>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</si>
  <si>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</si>
  <si>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</si>
  <si>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</si>
  <si>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</si>
  <si>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</si>
  <si>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</si>
  <si>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</si>
  <si>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</si>
  <si>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</si>
  <si>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</si>
  <si>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</si>
  <si>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</si>
  <si>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</si>
  <si>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</si>
  <si>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</si>
  <si>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</si>
  <si>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</si>
  <si>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</si>
  <si>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</si>
  <si>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</si>
  <si>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</si>
  <si>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</si>
  <si>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</si>
  <si>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</si>
  <si>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</si>
  <si>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</si>
  <si>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</si>
  <si>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</si>
  <si>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</si>
  <si>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</si>
  <si>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</si>
  <si>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</si>
  <si>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</si>
  <si>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</si>
  <si>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</si>
  <si>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</si>
  <si>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</si>
  <si>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</si>
  <si>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</si>
  <si>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</si>
  <si>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</si>
  <si>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</si>
  <si>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</si>
  <si>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</si>
  <si>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</si>
  <si>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</si>
  <si>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</si>
  <si>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</si>
  <si>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</si>
  <si>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</si>
  <si>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</si>
  <si>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</si>
  <si>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</si>
  <si>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</si>
  <si>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</si>
  <si>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</si>
  <si>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</si>
  <si>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</si>
  <si>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</si>
  <si>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</si>
  <si>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</si>
  <si>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</si>
  <si>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</si>
  <si>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</si>
  <si>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</si>
  <si>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</si>
  <si>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</si>
  <si>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</si>
  <si>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</si>
  <si>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</si>
  <si>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</si>
  <si>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</si>
  <si>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</si>
  <si>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</si>
  <si>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</si>
  <si>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</si>
  <si>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</si>
  <si>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</si>
  <si>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</si>
  <si>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</si>
  <si>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</si>
  <si>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</si>
  <si>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</si>
  <si>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</si>
  <si>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</si>
  <si>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</si>
  <si>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</si>
  <si>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</si>
  <si>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</si>
  <si>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</si>
  <si>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</si>
  <si>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</si>
  <si>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</si>
  <si>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</si>
  <si>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</si>
  <si>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</si>
  <si>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</si>
  <si>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</si>
  <si>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</si>
  <si>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</si>
  <si>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</si>
  <si>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</si>
  <si>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</si>
  <si>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</si>
  <si>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</si>
  <si>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</si>
  <si>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</si>
  <si>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</si>
  <si>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</si>
  <si>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</si>
  <si>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</si>
  <si>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</si>
  <si>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</si>
  <si>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</si>
  <si>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</si>
  <si>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</si>
  <si>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</si>
  <si>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</si>
  <si>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</si>
  <si>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</si>
  <si>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</si>
  <si>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</si>
  <si>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</si>
  <si>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</si>
  <si>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</si>
  <si>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</si>
  <si>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</si>
  <si>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</si>
  <si>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</si>
  <si>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</si>
  <si>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</si>
  <si>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</si>
  <si>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</si>
  <si>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</si>
  <si>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</si>
  <si>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</si>
  <si>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</si>
  <si>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</si>
  <si>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</si>
  <si>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</si>
  <si>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</si>
  <si>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</si>
  <si>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</si>
  <si>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</si>
  <si>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</si>
  <si>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</si>
  <si>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</si>
  <si>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</si>
  <si>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</si>
  <si>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</si>
  <si>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</si>
  <si>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</si>
  <si>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</si>
  <si>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</si>
  <si>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</si>
  <si>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</si>
  <si>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</si>
  <si>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</si>
  <si>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</si>
  <si>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</si>
  <si>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</si>
  <si>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</si>
  <si>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</si>
  <si>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</si>
  <si>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</si>
  <si>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</si>
  <si>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</si>
  <si>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</si>
  <si>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</si>
  <si>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</si>
  <si>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</si>
  <si>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</si>
  <si>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</si>
  <si>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</si>
  <si>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</si>
  <si>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</si>
  <si>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</si>
  <si>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</si>
  <si>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</si>
  <si>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</si>
  <si>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</si>
  <si>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</si>
  <si>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</si>
  <si>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</si>
  <si>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</si>
  <si>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</si>
  <si>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</si>
  <si>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</si>
  <si>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</si>
  <si>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</si>
  <si>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</si>
  <si>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</si>
  <si>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</si>
  <si>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</si>
  <si>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</si>
  <si>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</si>
  <si>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</si>
  <si>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</si>
  <si>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</si>
  <si>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</si>
  <si>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</si>
  <si>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</si>
  <si>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</si>
  <si>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</si>
  <si>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</si>
  <si>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</si>
  <si>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</si>
  <si>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</si>
  <si>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</si>
  <si>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</si>
  <si>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</si>
  <si>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</si>
  <si>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</si>
  <si>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</si>
  <si>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</si>
  <si>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</si>
  <si>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</si>
  <si>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</si>
  <si>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</si>
  <si>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</si>
  <si>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</si>
  <si>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</si>
  <si>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</si>
  <si>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</si>
  <si>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</si>
  <si>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</si>
  <si>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</si>
  <si>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</si>
  <si>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</si>
  <si>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</si>
  <si>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</si>
  <si>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</si>
  <si>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</si>
  <si>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</si>
  <si>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</si>
  <si>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</si>
  <si>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</si>
  <si>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</si>
  <si>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</si>
  <si>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</si>
  <si>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</si>
  <si>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</si>
  <si>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</si>
  <si>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</si>
  <si>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</si>
  <si>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</si>
  <si>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</si>
  <si>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</si>
  <si>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</si>
  <si>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</si>
  <si>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</si>
  <si>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</si>
  <si>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</si>
  <si>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</si>
  <si>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</si>
  <si>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</si>
  <si>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</si>
  <si>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</si>
  <si>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</si>
  <si>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</si>
  <si>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</si>
  <si>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</si>
  <si>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</si>
  <si>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</si>
  <si>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</si>
  <si>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</si>
  <si>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</si>
  <si>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</si>
  <si>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</si>
  <si>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</si>
  <si>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</si>
  <si>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</si>
  <si>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</si>
  <si>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</si>
  <si>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</si>
  <si>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</si>
  <si>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</si>
  <si>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</si>
  <si>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</si>
  <si>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</si>
  <si>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</si>
  <si>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</si>
  <si>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</si>
  <si>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</si>
  <si>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</si>
  <si>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</si>
  <si>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</si>
  <si>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</si>
  <si>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</si>
  <si>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</si>
  <si>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</si>
  <si>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</si>
  <si>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</si>
  <si>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</si>
  <si>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</si>
  <si>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</si>
  <si>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</si>
  <si>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</si>
  <si>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</si>
  <si>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</si>
  <si>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</si>
  <si>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</si>
  <si>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</si>
  <si>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</si>
  <si>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</si>
  <si>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</si>
  <si>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</si>
  <si>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</si>
  <si>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</si>
  <si>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</si>
  <si>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</si>
  <si>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</si>
  <si>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</si>
  <si>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</si>
  <si>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</si>
  <si>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</si>
  <si>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</si>
  <si>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</si>
  <si>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</si>
  <si>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</si>
  <si>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</si>
  <si>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</si>
  <si>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</si>
  <si>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</si>
  <si>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</si>
  <si>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</si>
  <si>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</si>
  <si>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</si>
  <si>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</si>
  <si>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</si>
  <si>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</si>
  <si>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</si>
  <si>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</si>
  <si>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</si>
  <si>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</si>
  <si>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</si>
  <si>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</si>
  <si>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</si>
  <si>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</si>
  <si>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</si>
  <si>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</si>
  <si>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</si>
  <si>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</si>
  <si>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</si>
  <si>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</si>
  <si>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</si>
  <si>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</si>
  <si>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</si>
  <si>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</si>
  <si>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</si>
  <si>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</si>
  <si>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</si>
  <si>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</si>
  <si>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</si>
  <si>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</si>
  <si>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</si>
  <si>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</si>
  <si>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</si>
  <si>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</si>
  <si>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</si>
  <si>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</si>
  <si>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</si>
  <si>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</si>
  <si>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</si>
  <si>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</si>
  <si>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</si>
  <si>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</si>
  <si>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</si>
  <si>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</si>
  <si>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</si>
  <si>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</si>
  <si>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</si>
  <si>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</si>
  <si>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</si>
  <si>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</si>
  <si>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</si>
  <si>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</si>
  <si>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</si>
  <si>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</si>
  <si>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</si>
  <si>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</si>
  <si>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</si>
  <si>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</si>
  <si>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</si>
  <si>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</si>
  <si>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</si>
  <si>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</si>
  <si>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</si>
  <si>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</si>
  <si>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</si>
  <si>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</si>
  <si>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</si>
  <si>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</si>
  <si>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</si>
  <si>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</si>
  <si>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</si>
  <si>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</si>
  <si>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</si>
  <si>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</si>
  <si>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</si>
  <si>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</si>
  <si>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</si>
  <si>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</si>
  <si>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</si>
  <si>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</si>
  <si>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</si>
  <si>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</si>
  <si>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</si>
  <si>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</si>
  <si>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</si>
  <si>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</si>
  <si>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</si>
  <si>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</si>
  <si>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</si>
  <si>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</si>
  <si>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</si>
  <si>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</si>
  <si>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</si>
  <si>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</si>
  <si>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</si>
  <si>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</si>
  <si>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</si>
  <si>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</si>
  <si>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</si>
  <si>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</si>
  <si>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</si>
  <si>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</si>
  <si>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</si>
  <si>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</si>
  <si>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</si>
  <si>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</si>
  <si>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</si>
  <si>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</si>
  <si>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</si>
  <si>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</si>
  <si>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</si>
  <si>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</si>
  <si>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</si>
  <si>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</si>
  <si>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</si>
  <si>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</si>
  <si>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</si>
  <si>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</si>
  <si>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</si>
  <si>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</si>
  <si>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</si>
  <si>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</si>
  <si>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</si>
  <si>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</si>
  <si>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</si>
  <si>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</si>
  <si>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</si>
  <si>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</si>
  <si>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</si>
  <si>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</si>
  <si>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</si>
  <si>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</si>
  <si>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</si>
  <si>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</si>
  <si>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</si>
  <si>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</si>
  <si>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</si>
  <si>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</si>
  <si>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</si>
  <si>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</si>
  <si>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</si>
  <si>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</si>
  <si>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</si>
  <si>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</si>
  <si>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</si>
  <si>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</si>
  <si>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</si>
  <si>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</si>
  <si>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</si>
  <si>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</si>
  <si>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</si>
  <si>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</si>
  <si>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</si>
  <si>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</si>
  <si>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</si>
  <si>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</si>
  <si>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</si>
  <si>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</si>
  <si>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</si>
  <si>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</si>
  <si>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</si>
  <si>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</si>
  <si>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</si>
  <si>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</si>
  <si>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</si>
  <si>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</si>
  <si>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</si>
  <si>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</si>
  <si>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</si>
  <si>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</si>
  <si>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</si>
  <si>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</si>
  <si>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</si>
  <si>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</si>
  <si>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</si>
  <si>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</si>
  <si>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</si>
  <si>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</si>
  <si>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</si>
  <si>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</si>
  <si>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</si>
  <si>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</si>
  <si>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</si>
  <si>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</si>
  <si>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</si>
  <si>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</si>
  <si>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</si>
  <si>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</si>
  <si>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</si>
  <si>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</si>
  <si>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</si>
  <si>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</si>
  <si>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</si>
  <si>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</si>
  <si>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</si>
  <si>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</si>
  <si>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</si>
  <si>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</si>
  <si>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</si>
  <si>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</si>
  <si>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</si>
  <si>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</si>
  <si>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</si>
  <si>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</si>
  <si>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</si>
  <si>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</si>
  <si>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</si>
  <si>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</si>
  <si>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</si>
  <si>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</si>
  <si>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</si>
  <si>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</si>
  <si>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</si>
  <si>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</si>
  <si>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</si>
  <si>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</si>
  <si>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</si>
  <si>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</si>
  <si>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</si>
  <si>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</si>
  <si>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</si>
  <si>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</si>
  <si>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</si>
  <si>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</si>
  <si>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</si>
  <si>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</si>
  <si>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</si>
  <si>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</si>
  <si>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</si>
  <si>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</si>
  <si>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</si>
  <si>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</si>
  <si>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</si>
  <si>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</si>
  <si>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</si>
  <si>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</si>
  <si>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</si>
  <si>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</si>
  <si>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</si>
  <si>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</si>
  <si>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</si>
  <si>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</si>
  <si>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</si>
  <si>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</si>
  <si>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</si>
  <si>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</si>
  <si>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</si>
  <si>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</si>
  <si>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</si>
  <si>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</si>
  <si>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</si>
  <si>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</si>
  <si>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</si>
  <si>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</si>
  <si>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</si>
  <si>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</si>
  <si>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</si>
  <si>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</si>
  <si>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</si>
  <si>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</si>
  <si>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</si>
  <si>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</si>
  <si>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</si>
  <si>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</si>
  <si>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</si>
  <si>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</si>
  <si>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</si>
  <si>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</si>
  <si>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</si>
  <si>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</si>
  <si>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</si>
  <si>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</si>
  <si>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</si>
  <si>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</si>
  <si>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</si>
  <si>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</si>
  <si>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</si>
  <si>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</si>
  <si>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</si>
  <si>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</si>
  <si>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</si>
  <si>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</si>
  <si>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</si>
  <si>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</si>
  <si>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</si>
  <si>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</si>
  <si>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</si>
  <si>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</si>
  <si>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</si>
  <si>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</si>
  <si>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</si>
  <si>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</si>
  <si>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</si>
  <si>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</si>
  <si>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</si>
  <si>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</si>
  <si>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</si>
  <si>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</si>
  <si>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</si>
  <si>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</si>
  <si>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</si>
  <si>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</si>
  <si>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</si>
  <si>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</si>
  <si>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</si>
  <si>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</si>
  <si>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</si>
  <si>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</si>
  <si>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</si>
  <si>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</si>
  <si>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</si>
  <si>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</si>
  <si>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</si>
  <si>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</si>
  <si>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</si>
  <si>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</si>
  <si>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</si>
  <si>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</si>
  <si>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</si>
  <si>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</si>
  <si>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</si>
  <si>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</si>
  <si>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</si>
  <si>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</si>
  <si>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</si>
  <si>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</si>
  <si>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</si>
  <si>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</si>
  <si>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</si>
  <si>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</si>
  <si>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</si>
  <si>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</si>
  <si>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</si>
  <si>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</si>
  <si>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</si>
  <si>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</si>
  <si>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</si>
  <si>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</si>
  <si>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</si>
  <si>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</si>
  <si>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</si>
  <si>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</si>
  <si>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</si>
  <si>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</si>
  <si>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</si>
  <si>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</si>
  <si>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</si>
  <si>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</si>
  <si>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</si>
  <si>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</si>
  <si>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</si>
  <si>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</si>
  <si>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</si>
  <si>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</si>
  <si>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</si>
  <si>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</si>
  <si>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</si>
  <si>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</si>
  <si>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</si>
  <si>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</si>
  <si>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</si>
  <si>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</si>
  <si>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</si>
  <si>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</si>
  <si>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</si>
  <si>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</si>
  <si>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</si>
  <si>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</si>
  <si>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</si>
  <si>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</si>
  <si>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</si>
  <si>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</si>
  <si>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</si>
  <si>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</si>
  <si>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</si>
  <si>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</si>
  <si>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</si>
  <si>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</si>
  <si>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</si>
  <si>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</si>
  <si>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</si>
  <si>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</si>
  <si>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</si>
  <si>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</si>
  <si>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</si>
  <si>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</si>
  <si>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</si>
  <si>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</si>
  <si>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</si>
  <si>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</si>
  <si>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</si>
  <si>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</si>
  <si>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</si>
  <si>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</si>
  <si>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</si>
  <si>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</si>
  <si>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</si>
  <si>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</si>
  <si>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</si>
  <si>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</si>
  <si>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</si>
  <si>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</si>
  <si>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</si>
  <si>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</si>
  <si>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</si>
  <si>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</si>
  <si>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</si>
  <si>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</si>
  <si>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</si>
  <si>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</si>
  <si>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</si>
  <si>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</si>
  <si>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</si>
  <si>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</si>
  <si>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</si>
  <si>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</si>
  <si>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</si>
  <si>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</si>
  <si>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</si>
  <si>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</si>
  <si>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</si>
  <si>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</si>
  <si>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</si>
  <si>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</si>
  <si>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</si>
  <si>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</si>
  <si>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</si>
  <si>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</si>
  <si>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</si>
  <si>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</si>
  <si>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</si>
  <si>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</si>
  <si>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</si>
  <si>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</si>
  <si>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</si>
  <si>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</si>
  <si>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</si>
  <si>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</si>
  <si>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</si>
  <si>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</si>
  <si>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</si>
  <si>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</si>
  <si>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</si>
  <si>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</si>
  <si>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</si>
  <si>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</si>
  <si>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</si>
  <si>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</si>
  <si>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</si>
  <si>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</si>
  <si>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</si>
  <si>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</si>
  <si>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</si>
  <si>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</si>
  <si>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</si>
  <si>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</si>
  <si>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</si>
  <si>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</si>
  <si>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</si>
  <si>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</si>
  <si>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</si>
  <si>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</si>
  <si>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</si>
  <si>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</si>
  <si>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</si>
  <si>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</si>
  <si>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</si>
  <si>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</si>
  <si>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</si>
  <si>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</si>
  <si>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</si>
  <si>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</si>
  <si>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</si>
  <si>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</si>
  <si>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</si>
  <si>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</si>
  <si>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</si>
  <si>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</si>
  <si>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</si>
  <si>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</si>
  <si>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</si>
  <si>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</si>
  <si>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</si>
  <si>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</si>
  <si>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</si>
  <si>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</si>
  <si>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</si>
  <si>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</si>
  <si>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</si>
  <si>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</si>
  <si>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</si>
  <si>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</si>
  <si>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</si>
  <si>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</si>
  <si>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</si>
  <si>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</si>
  <si>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</si>
  <si>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</si>
  <si>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</si>
  <si>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</si>
  <si>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</si>
  <si>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</si>
  <si>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</si>
  <si>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</si>
  <si>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</si>
  <si>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</si>
  <si>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</si>
  <si>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</si>
  <si>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</si>
  <si>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</si>
  <si>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</si>
  <si>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</si>
  <si>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</si>
  <si>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</si>
  <si>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</si>
  <si>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</si>
  <si>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</si>
  <si>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</si>
  <si>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</si>
  <si>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</si>
  <si>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</si>
  <si>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</si>
  <si>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</si>
  <si>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</si>
  <si>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</si>
  <si>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</si>
  <si>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</si>
  <si>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</si>
  <si>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</si>
  <si>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</si>
  <si>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</si>
  <si>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</si>
  <si>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</si>
  <si>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</si>
  <si>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</si>
  <si>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</si>
  <si>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</si>
  <si>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</si>
  <si>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</si>
  <si>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</si>
  <si>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</si>
  <si>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</si>
  <si>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</si>
  <si>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</si>
  <si>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</si>
  <si>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</si>
  <si>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</si>
  <si>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</si>
  <si>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</si>
  <si>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</si>
  <si>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</si>
  <si>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</si>
  <si>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</si>
  <si>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</si>
  <si>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</si>
  <si>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</si>
  <si>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</si>
  <si>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</si>
  <si>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</si>
  <si>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</si>
  <si>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</si>
  <si>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</si>
  <si>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</si>
  <si>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</si>
  <si>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</si>
  <si>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</si>
  <si>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</si>
  <si>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</si>
  <si>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</si>
  <si>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</si>
  <si>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</si>
  <si>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</si>
  <si>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</si>
  <si>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</si>
  <si>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</si>
  <si>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</si>
  <si>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</si>
  <si>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</si>
  <si>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</si>
  <si>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</si>
  <si>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</si>
  <si>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</si>
  <si>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</si>
  <si>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</si>
  <si>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</si>
  <si>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</si>
  <si>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</si>
  <si>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</si>
  <si>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</si>
  <si>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</si>
  <si>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</si>
  <si>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</si>
  <si>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</si>
  <si>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</si>
  <si>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</si>
  <si>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</si>
  <si>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</si>
  <si>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</si>
  <si>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</si>
  <si>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</si>
  <si>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</si>
  <si>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</si>
  <si>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</si>
  <si>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</si>
  <si>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</si>
  <si>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</si>
  <si>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</si>
  <si>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</si>
  <si>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</si>
  <si>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</si>
  <si>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</si>
  <si>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</si>
  <si>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</si>
  <si>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</si>
  <si>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</si>
  <si>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</si>
  <si>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</si>
  <si>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</si>
  <si>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</si>
  <si>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</si>
  <si>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</si>
  <si>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</si>
  <si>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</si>
  <si>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</si>
  <si>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</si>
  <si>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</si>
  <si>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</si>
  <si>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</si>
  <si>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</si>
  <si>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</si>
  <si>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</si>
  <si>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</si>
  <si>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</si>
  <si>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</si>
  <si>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</si>
  <si>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</si>
  <si>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</si>
  <si>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</si>
  <si>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</si>
  <si>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</si>
  <si>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</si>
  <si>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</si>
  <si>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</si>
  <si>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</si>
  <si>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</si>
  <si>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</si>
  <si>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</si>
  <si>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</si>
  <si>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</si>
  <si>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</si>
  <si>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</si>
  <si>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</si>
  <si>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</si>
  <si>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</si>
  <si>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</si>
  <si>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</si>
  <si>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</si>
  <si>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</si>
  <si>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</si>
  <si>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</si>
  <si>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</si>
  <si>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</si>
  <si>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</si>
  <si>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</si>
  <si>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</si>
  <si>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</si>
  <si>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</si>
  <si>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</si>
  <si>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</si>
  <si>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</si>
  <si>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</si>
  <si>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</si>
  <si>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</si>
  <si>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</si>
  <si>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</si>
  <si>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</si>
  <si>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</si>
  <si>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</si>
  <si>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</si>
  <si>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</si>
  <si>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</si>
  <si>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</si>
  <si>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</si>
  <si>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</si>
  <si>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</si>
  <si>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</si>
  <si>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</si>
  <si>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</si>
  <si>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</si>
  <si>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</si>
  <si>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</si>
  <si>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</si>
  <si>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</si>
  <si>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</si>
  <si>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</si>
  <si>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</si>
  <si>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</si>
  <si>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</si>
  <si>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</si>
  <si>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</si>
  <si>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</si>
  <si>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</si>
  <si>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</si>
  <si>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</si>
  <si>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</si>
  <si>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</si>
  <si>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</si>
  <si>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</si>
  <si>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</si>
  <si>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</si>
  <si>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</si>
  <si>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</si>
  <si>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</si>
  <si>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</si>
  <si>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</si>
  <si>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</si>
  <si>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</si>
  <si>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</si>
  <si>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</si>
  <si>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</si>
  <si>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</si>
  <si>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</si>
  <si>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</si>
  <si>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</si>
  <si>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</si>
  <si>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</si>
  <si>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</si>
  <si>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</si>
  <si>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</si>
  <si>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</si>
  <si>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</si>
  <si>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</si>
  <si>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</si>
  <si>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</si>
  <si>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</si>
  <si>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</si>
  <si>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</si>
  <si>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</si>
  <si>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</si>
  <si>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</si>
  <si>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</si>
  <si>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</si>
  <si>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</si>
  <si>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</si>
  <si>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</si>
  <si>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</si>
  <si>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</si>
  <si>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</si>
  <si>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</si>
  <si>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</si>
  <si>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</si>
  <si>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</si>
  <si>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</si>
  <si>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</si>
  <si>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</si>
  <si>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</si>
  <si>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</si>
  <si>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</si>
  <si>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</si>
  <si>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</si>
  <si>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</si>
  <si>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</si>
  <si>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</si>
  <si>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</si>
  <si>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</si>
  <si>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</si>
  <si>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</si>
  <si>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</si>
  <si>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</si>
  <si>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</si>
  <si>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</si>
  <si>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</si>
  <si>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</si>
  <si>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</si>
  <si>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</si>
  <si>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</si>
  <si>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</si>
  <si>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</si>
  <si>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</si>
  <si>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</si>
  <si>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</si>
  <si>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</si>
  <si>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</si>
  <si>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</si>
  <si>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</si>
  <si>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</si>
  <si>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</si>
  <si>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</si>
  <si>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</si>
  <si>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</si>
  <si>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</si>
  <si>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</si>
  <si>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</si>
  <si>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</si>
  <si>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</si>
  <si>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</si>
  <si>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</si>
  <si>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</si>
  <si>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</si>
  <si>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</si>
  <si>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</si>
  <si>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</si>
  <si>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</si>
  <si>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</si>
  <si>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</si>
  <si>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</si>
  <si>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</si>
  <si>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</si>
  <si>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</si>
  <si>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</si>
  <si>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</si>
  <si>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</si>
  <si>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</si>
  <si>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</si>
  <si>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</si>
  <si>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</si>
  <si>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</si>
  <si>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</si>
  <si>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</si>
  <si>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</si>
  <si>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</si>
  <si>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</si>
  <si>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</si>
  <si>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</si>
  <si>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</si>
  <si>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</si>
  <si>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</si>
  <si>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</si>
  <si>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</si>
  <si>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</si>
  <si>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</si>
  <si>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</si>
  <si>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</si>
  <si>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</si>
  <si>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</si>
  <si>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</si>
  <si>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</si>
  <si>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</si>
  <si>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</si>
  <si>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</si>
  <si>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</si>
  <si>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</si>
  <si>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</si>
  <si>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</si>
  <si>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</si>
  <si>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</si>
  <si>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</si>
  <si>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</si>
  <si>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</si>
  <si>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</si>
  <si>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</si>
  <si>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</si>
  <si>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</si>
  <si>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</si>
  <si>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</si>
  <si>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</si>
  <si>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</si>
  <si>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</si>
  <si>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</si>
  <si>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</si>
  <si>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</si>
  <si>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</si>
  <si>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</si>
  <si>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</si>
  <si>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</si>
  <si>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</si>
  <si>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</si>
  <si>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</si>
  <si>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</si>
  <si>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</si>
  <si>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</si>
  <si>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</si>
  <si>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</si>
  <si>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</si>
  <si>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</si>
  <si>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</si>
  <si>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</si>
  <si>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</si>
  <si>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</si>
  <si>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</si>
  <si>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</si>
  <si>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</si>
  <si>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</si>
  <si>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</si>
  <si>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</si>
  <si>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</si>
  <si>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</si>
  <si>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</si>
  <si>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</si>
  <si>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</si>
  <si>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</si>
  <si>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</si>
  <si>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</si>
  <si>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</si>
  <si>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</si>
  <si>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</si>
  <si>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</si>
  <si>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</si>
  <si>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</si>
  <si>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</si>
  <si>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</si>
  <si>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</si>
  <si>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</si>
  <si>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</si>
  <si>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</si>
  <si>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</si>
  <si>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</si>
  <si>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</si>
  <si>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</si>
  <si>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</si>
  <si>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</si>
  <si>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</si>
  <si>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</si>
  <si>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</si>
  <si>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</si>
  <si>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</si>
  <si>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</si>
  <si>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</si>
  <si>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</si>
  <si>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</si>
  <si>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</si>
  <si>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</si>
  <si>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</si>
  <si>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</si>
  <si>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</si>
  <si>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</si>
  <si>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</si>
  <si>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</si>
  <si>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</si>
  <si>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</si>
  <si>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</si>
  <si>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</si>
  <si>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</si>
  <si>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</si>
  <si>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</si>
  <si>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</si>
  <si>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</si>
  <si>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</si>
  <si>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</si>
  <si>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</si>
  <si>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</si>
  <si>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</si>
  <si>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</si>
  <si>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</si>
  <si>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</si>
  <si>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</si>
  <si>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</si>
  <si>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</si>
  <si>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</si>
  <si>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</si>
  <si>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</si>
  <si>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</si>
  <si>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</si>
  <si>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</si>
  <si>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</si>
  <si>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</si>
  <si>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</si>
  <si>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</si>
  <si>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</si>
  <si>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</si>
  <si>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</si>
  <si>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</si>
  <si>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</si>
  <si>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</si>
  <si>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</si>
  <si>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</si>
  <si>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</si>
  <si>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</si>
  <si>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</si>
  <si>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</si>
  <si>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</si>
  <si>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</si>
  <si>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</si>
  <si>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</si>
  <si>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</si>
  <si>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</si>
  <si>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</si>
  <si>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</si>
  <si>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</si>
  <si>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</si>
  <si>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</si>
  <si>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</si>
  <si>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</si>
  <si>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</si>
  <si>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</si>
  <si>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</si>
  <si>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</si>
  <si>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</si>
  <si>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</si>
  <si>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</si>
  <si>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</si>
  <si>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</si>
  <si>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</si>
  <si>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</si>
  <si>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</si>
  <si>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</si>
  <si>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</si>
  <si>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</si>
  <si>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</si>
  <si>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</si>
  <si>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</si>
  <si>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</si>
  <si>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</si>
  <si>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</si>
  <si>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</si>
  <si>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</si>
  <si>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</si>
  <si>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</si>
  <si>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</si>
  <si>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</si>
  <si>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</si>
  <si>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</si>
  <si>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</si>
  <si>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</si>
  <si>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</si>
  <si>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</si>
  <si>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</si>
  <si>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</si>
  <si>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</si>
  <si>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</si>
  <si>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</si>
  <si>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</si>
  <si>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</si>
  <si>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</si>
  <si>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</si>
  <si>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</si>
  <si>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</si>
  <si>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</si>
  <si>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</si>
  <si>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</si>
  <si>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</si>
  <si>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</si>
  <si>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</si>
  <si>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</si>
  <si>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</si>
  <si>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</si>
  <si>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</si>
  <si>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</si>
  <si>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</si>
  <si>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</si>
  <si>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</si>
  <si>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</si>
  <si>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</si>
  <si>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</si>
  <si>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</si>
  <si>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</si>
  <si>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</si>
  <si>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</si>
  <si>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</si>
  <si>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</si>
  <si>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</si>
  <si>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</si>
  <si>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</si>
  <si>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</si>
  <si>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</si>
  <si>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</si>
  <si>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</si>
  <si>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</si>
  <si>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</si>
  <si>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</si>
  <si>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</si>
  <si>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</si>
  <si>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</si>
  <si>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</si>
  <si>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</si>
  <si>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</si>
  <si>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</si>
  <si>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</si>
  <si>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</si>
  <si>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</si>
  <si>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</si>
  <si>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</si>
  <si>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</si>
  <si>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</si>
  <si>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</si>
  <si>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</si>
  <si>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</si>
  <si>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</si>
  <si>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</si>
  <si>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</si>
  <si>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</si>
  <si>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</si>
  <si>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</si>
  <si>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</si>
  <si>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</si>
  <si>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</si>
  <si>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</si>
  <si>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</si>
  <si>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</si>
  <si>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</si>
  <si>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</si>
  <si>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</si>
  <si>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</si>
  <si>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</si>
  <si>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</si>
  <si>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</si>
  <si>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</si>
  <si>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</si>
  <si>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</si>
  <si>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</si>
  <si>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</si>
  <si>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</si>
  <si>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</si>
  <si>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</si>
  <si>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</si>
  <si>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</si>
  <si>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</si>
  <si>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</si>
  <si>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</si>
  <si>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</si>
  <si>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</si>
  <si>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</si>
  <si>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</si>
  <si>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</si>
  <si>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</si>
  <si>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</si>
  <si>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</si>
  <si>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</si>
  <si>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</si>
  <si>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</si>
  <si>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</si>
  <si>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</si>
  <si>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</si>
  <si>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</si>
  <si>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</si>
  <si>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</si>
  <si>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</si>
  <si>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</si>
  <si>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</si>
  <si>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</si>
  <si>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</si>
  <si>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</si>
  <si>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</si>
  <si>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</si>
  <si>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</si>
  <si>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</si>
  <si>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</si>
  <si>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</si>
  <si>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</si>
  <si>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</si>
  <si>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</si>
  <si>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</si>
  <si>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</si>
  <si>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</si>
  <si>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</si>
  <si>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</si>
  <si>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</si>
  <si>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</si>
  <si>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</si>
  <si>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</si>
  <si>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</si>
  <si>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</si>
  <si>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</si>
  <si>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</si>
  <si>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</si>
  <si>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</si>
  <si>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</si>
  <si>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</si>
  <si>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</si>
  <si>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</si>
  <si>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</si>
  <si>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</si>
  <si>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</si>
  <si>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</si>
  <si>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</si>
  <si>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</si>
  <si>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</si>
  <si>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</si>
  <si>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</si>
  <si>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</si>
  <si>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</si>
  <si>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</si>
  <si>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</si>
  <si>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</si>
  <si>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</si>
  <si>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</si>
  <si>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</si>
  <si>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</si>
  <si>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</si>
  <si>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</si>
  <si>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</si>
  <si>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</si>
  <si>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</si>
  <si>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</si>
  <si>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</si>
  <si>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</si>
  <si>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</si>
  <si>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</si>
  <si>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</si>
  <si>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</si>
  <si>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</si>
  <si>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</si>
  <si>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</si>
  <si>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</si>
  <si>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</si>
  <si>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</si>
  <si>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</si>
  <si>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</si>
  <si>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</si>
  <si>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</si>
  <si>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</si>
  <si>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</si>
  <si>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</si>
  <si>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</si>
  <si>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</si>
  <si>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</si>
  <si>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</si>
  <si>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</si>
  <si>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</si>
  <si>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</si>
  <si>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</si>
  <si>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</si>
  <si>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</si>
  <si>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</si>
  <si>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</si>
  <si>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</si>
  <si>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</si>
  <si>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</si>
  <si>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</si>
  <si>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</si>
  <si>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</si>
  <si>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</si>
  <si>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</si>
  <si>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</si>
  <si>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</si>
  <si>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</si>
  <si>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</si>
  <si>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</si>
  <si>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</si>
  <si>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</si>
  <si>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</si>
  <si>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</si>
  <si>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</si>
  <si>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</si>
  <si>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</si>
  <si>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</si>
  <si>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</si>
  <si>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</si>
  <si>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</si>
  <si>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</si>
  <si>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</si>
  <si>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</si>
  <si>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</si>
  <si>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</si>
  <si>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</si>
  <si>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</si>
  <si>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</si>
  <si>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</si>
  <si>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</si>
  <si>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</si>
  <si>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</si>
  <si>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</si>
  <si>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</si>
  <si>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</si>
  <si>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</si>
  <si>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</si>
  <si>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</si>
  <si>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</si>
  <si>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</si>
  <si>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</si>
  <si>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</si>
  <si>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</si>
  <si>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</si>
  <si>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</si>
  <si>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</si>
  <si>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</si>
  <si>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</si>
  <si>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</si>
  <si>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</si>
  <si>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</si>
  <si>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</si>
  <si>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</si>
  <si>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</si>
  <si>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</si>
  <si>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</si>
  <si>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</si>
  <si>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</si>
  <si>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</si>
  <si>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</si>
  <si>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</si>
  <si>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</si>
  <si>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</si>
  <si>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</si>
  <si>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</si>
  <si>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</si>
  <si>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</si>
  <si>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</si>
  <si>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</si>
  <si>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</si>
  <si>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</si>
  <si>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</si>
  <si>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</si>
  <si>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</si>
  <si>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</si>
  <si>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</si>
  <si>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</si>
  <si>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</si>
  <si>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</si>
  <si>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</si>
  <si>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</si>
  <si>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</si>
  <si>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</si>
  <si>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</si>
  <si>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</si>
  <si>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</si>
  <si>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</si>
  <si>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</si>
  <si>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</si>
  <si>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</si>
  <si>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</si>
  <si>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</si>
  <si>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</si>
  <si>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</si>
  <si>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</si>
  <si>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</si>
  <si>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</si>
  <si>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</si>
  <si>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</si>
  <si>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</si>
  <si>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</si>
  <si>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</si>
  <si>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</si>
  <si>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</si>
  <si>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</si>
  <si>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</si>
  <si>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</si>
  <si>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</si>
  <si>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</si>
  <si>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</si>
  <si>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</si>
  <si>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</si>
  <si>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</si>
  <si>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</si>
  <si>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</si>
  <si>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</si>
  <si>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</si>
  <si>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</si>
  <si>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</si>
  <si>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</si>
  <si>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</si>
  <si>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</si>
  <si>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</si>
  <si>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</si>
  <si>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</si>
  <si>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</si>
  <si>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</si>
  <si>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</si>
  <si>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</si>
  <si>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</si>
  <si>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</si>
  <si>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</si>
  <si>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</si>
  <si>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</si>
  <si>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</si>
  <si>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</si>
  <si>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</si>
  <si>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</si>
  <si>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</si>
  <si>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</si>
  <si>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</si>
  <si>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</si>
  <si>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</si>
  <si>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</si>
  <si>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</si>
  <si>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</si>
  <si>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</si>
  <si>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</si>
  <si>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</si>
  <si>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</si>
  <si>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</si>
  <si>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</si>
  <si>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</si>
  <si>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</si>
  <si>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</si>
  <si>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</si>
  <si>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</si>
  <si>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</si>
  <si>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</si>
  <si>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</si>
  <si>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</si>
  <si>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</si>
  <si>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</si>
  <si>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</si>
  <si>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</si>
  <si>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</si>
  <si>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</si>
  <si>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</si>
  <si>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</si>
  <si>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</si>
  <si>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</si>
  <si>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</si>
  <si>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</si>
  <si>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</si>
  <si>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</si>
  <si>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</si>
  <si>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</si>
  <si>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</si>
  <si>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</si>
  <si>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</si>
  <si>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</si>
  <si>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</si>
  <si>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</si>
  <si>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</si>
  <si>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</si>
  <si>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</si>
  <si>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</si>
  <si>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</si>
  <si>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</si>
  <si>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</si>
  <si>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</si>
  <si>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</si>
  <si>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</si>
  <si>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</si>
  <si>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</si>
  <si>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</si>
  <si>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</si>
  <si>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</si>
  <si>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</si>
  <si>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</si>
  <si>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</si>
  <si>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</si>
  <si>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</si>
  <si>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</si>
  <si>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</si>
  <si>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</si>
  <si>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</si>
  <si>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</si>
  <si>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</si>
  <si>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</si>
  <si>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</si>
  <si>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</si>
  <si>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</si>
  <si>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</si>
  <si>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</si>
  <si>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</si>
  <si>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</si>
  <si>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</si>
  <si>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</si>
  <si>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</si>
  <si>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</si>
  <si>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</si>
  <si>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</si>
  <si>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</si>
  <si>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</si>
  <si>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</si>
  <si>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</si>
  <si>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</si>
  <si>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</si>
  <si>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</si>
  <si>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</si>
  <si>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</si>
  <si>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</si>
  <si>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</si>
  <si>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</si>
  <si>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</si>
  <si>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</si>
  <si>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</si>
  <si>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</si>
  <si>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</si>
  <si>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</si>
  <si>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</si>
  <si>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</si>
  <si>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</si>
  <si>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</si>
  <si>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</si>
  <si>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</si>
  <si>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</si>
  <si>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</si>
  <si>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</si>
  <si>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</si>
  <si>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</si>
  <si>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</si>
  <si>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</si>
  <si>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</si>
  <si>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</si>
  <si>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</si>
  <si>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</si>
  <si>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</si>
  <si>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</si>
  <si>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</si>
  <si>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</si>
  <si>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</si>
  <si>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</si>
  <si>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</si>
  <si>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</si>
  <si>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</si>
  <si>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</si>
  <si>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</si>
  <si>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</si>
  <si>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</si>
  <si>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</si>
  <si>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</si>
  <si>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</si>
  <si>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</si>
  <si>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</si>
  <si>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</si>
  <si>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</si>
  <si>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</si>
  <si>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</si>
  <si>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</si>
  <si>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</si>
  <si>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</si>
  <si>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</si>
  <si>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</si>
  <si>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</si>
  <si>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</si>
  <si>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</si>
  <si>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</si>
  <si>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</si>
  <si>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</si>
  <si>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</si>
  <si>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</si>
  <si>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</si>
  <si>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</si>
  <si>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</si>
  <si>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</si>
  <si>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</si>
  <si>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</si>
  <si>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</si>
  <si>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</si>
  <si>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</si>
  <si>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</si>
  <si>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</si>
  <si>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</si>
  <si>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</si>
  <si>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</si>
  <si>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</si>
  <si>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</si>
  <si>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</si>
  <si>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</si>
  <si>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</si>
  <si>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</si>
  <si>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</si>
  <si>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</si>
  <si>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</si>
  <si>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</si>
  <si>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</si>
  <si>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</si>
  <si>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</si>
  <si>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</si>
  <si>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</si>
  <si>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</si>
  <si>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</si>
  <si>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</si>
  <si>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</si>
  <si>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</si>
  <si>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</si>
  <si>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</si>
  <si>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</si>
  <si>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</si>
  <si>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</si>
  <si>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</si>
  <si>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</si>
  <si>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</si>
  <si>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</si>
  <si>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</si>
  <si>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</si>
  <si>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</si>
  <si>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</si>
  <si>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</si>
  <si>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</si>
  <si>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</si>
  <si>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</si>
  <si>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</si>
  <si>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</si>
  <si>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</si>
  <si>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</si>
  <si>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</si>
  <si>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</si>
  <si>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</si>
  <si>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</si>
  <si>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</si>
  <si>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</si>
  <si>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</si>
  <si>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</si>
  <si>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</si>
  <si>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</si>
  <si>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</si>
  <si>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</si>
  <si>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</si>
  <si>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</si>
  <si>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</si>
  <si>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</si>
  <si>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</si>
  <si>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</si>
  <si>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</si>
  <si>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</si>
  <si>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</si>
  <si>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</si>
  <si>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</si>
  <si>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</si>
  <si>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</si>
  <si>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</si>
  <si>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</si>
  <si>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</si>
  <si>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</si>
  <si>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</si>
  <si>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</si>
  <si>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</si>
  <si>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</si>
  <si>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</si>
  <si>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</si>
  <si>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</si>
  <si>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</si>
  <si>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</si>
  <si>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</si>
  <si>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</si>
  <si>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</si>
  <si>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</si>
  <si>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</si>
  <si>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</si>
  <si>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</si>
  <si>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</si>
  <si>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</si>
  <si>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</si>
  <si>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</si>
  <si>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</si>
  <si>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</si>
  <si>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</si>
  <si>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</si>
  <si>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</si>
  <si>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</si>
  <si>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</si>
  <si>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</si>
  <si>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</si>
  <si>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</si>
  <si>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</si>
  <si>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</si>
  <si>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</si>
  <si>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</si>
  <si>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</si>
  <si>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</si>
  <si>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</si>
  <si>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</si>
  <si>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</si>
  <si>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</si>
  <si>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</si>
  <si>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</si>
  <si>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</si>
  <si>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</si>
  <si>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</si>
  <si>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</si>
  <si>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</si>
  <si>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</si>
  <si>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</si>
  <si>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</si>
  <si>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</si>
  <si>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</si>
  <si>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</si>
  <si>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</si>
  <si>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</si>
  <si>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</si>
  <si>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</si>
  <si>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</si>
  <si>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</si>
  <si>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</si>
  <si>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</si>
  <si>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</si>
  <si>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</si>
  <si>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</si>
  <si>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</si>
  <si>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</si>
  <si>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</si>
  <si>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</si>
  <si>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</si>
  <si>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</si>
  <si>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</si>
  <si>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</si>
  <si>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</si>
  <si>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</si>
  <si>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</si>
  <si>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</si>
  <si>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</si>
  <si>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</si>
  <si>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</si>
  <si>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</si>
  <si>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</si>
  <si>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</si>
  <si>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</si>
  <si>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</si>
  <si>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</si>
  <si>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</si>
  <si>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</si>
  <si>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</si>
  <si>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</si>
  <si>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</si>
  <si>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</si>
  <si>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</si>
  <si>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</si>
  <si>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</si>
  <si>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</si>
  <si>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</si>
  <si>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</si>
  <si>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</si>
  <si>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</si>
  <si>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</si>
  <si>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</si>
  <si>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</si>
  <si>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</si>
  <si>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</si>
  <si>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</si>
  <si>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</si>
  <si>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</si>
  <si>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</si>
  <si>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</si>
  <si>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</si>
  <si>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</si>
  <si>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</si>
  <si>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</si>
  <si>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</si>
  <si>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</si>
  <si>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</si>
  <si>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</si>
  <si>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</si>
  <si>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</si>
  <si>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</si>
  <si>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</si>
  <si>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</si>
  <si>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</si>
  <si>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</si>
  <si>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</si>
  <si>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</si>
  <si>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</si>
  <si>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</si>
  <si>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</si>
  <si>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</si>
  <si>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</si>
  <si>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</si>
  <si>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</si>
  <si>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</si>
  <si>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</si>
  <si>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</si>
  <si>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</si>
  <si>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</si>
  <si>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</si>
  <si>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</si>
  <si>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</si>
  <si>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</si>
  <si>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</si>
  <si>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</si>
  <si>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</si>
  <si>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</si>
  <si>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</si>
  <si>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</si>
  <si>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</si>
  <si>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</si>
  <si>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</si>
  <si>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</si>
  <si>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</si>
  <si>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</si>
  <si>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</si>
  <si>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</si>
  <si>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</si>
  <si>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</si>
  <si>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</si>
  <si>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</si>
  <si>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</si>
  <si>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</si>
  <si>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</si>
  <si>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</si>
  <si>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</si>
  <si>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</si>
  <si>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</si>
  <si>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</si>
  <si>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</si>
  <si>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</si>
  <si>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</si>
  <si>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</si>
  <si>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</si>
  <si>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</si>
  <si>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</si>
  <si>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</si>
  <si>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</si>
  <si>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</si>
  <si>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</si>
  <si>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</si>
  <si>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</si>
  <si>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</si>
  <si>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</si>
  <si>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</si>
  <si>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</si>
  <si>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</si>
  <si>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</si>
  <si>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</si>
  <si>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</si>
  <si>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</si>
  <si>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</si>
  <si>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</si>
  <si>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</si>
  <si>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</si>
  <si>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</si>
  <si>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</si>
  <si>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</si>
  <si>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</si>
  <si>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</si>
  <si>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</si>
  <si>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</si>
  <si>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</si>
  <si>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</si>
  <si>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</si>
  <si>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</si>
  <si>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</si>
  <si>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</si>
  <si>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</si>
  <si>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</si>
  <si>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</si>
  <si>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</si>
  <si>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</si>
  <si>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</si>
  <si>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</si>
  <si>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</si>
  <si>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</si>
  <si>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</si>
  <si>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</si>
  <si>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</si>
  <si>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</si>
  <si>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</si>
  <si>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</si>
  <si>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</si>
  <si>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</si>
  <si>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</si>
  <si>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</si>
  <si>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</si>
  <si>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</si>
  <si>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</si>
  <si>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</si>
  <si>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</si>
  <si>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</si>
  <si>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</si>
  <si>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</si>
  <si>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</si>
  <si>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</si>
  <si>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</si>
  <si>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</si>
  <si>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</si>
  <si>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</si>
  <si>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</si>
  <si>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</si>
  <si>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</si>
  <si>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</si>
  <si>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</si>
  <si>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</si>
  <si>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</si>
  <si>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</si>
  <si>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</si>
  <si>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</si>
  <si>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</si>
  <si>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</si>
  <si>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</si>
  <si>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</si>
  <si>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</si>
  <si>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</si>
  <si>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</si>
  <si>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</si>
  <si>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</si>
  <si>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</si>
  <si>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</si>
  <si>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</si>
  <si>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</si>
  <si>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</si>
  <si>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</si>
  <si>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</si>
  <si>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</si>
  <si>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</si>
  <si>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</si>
  <si>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</si>
  <si>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</si>
  <si>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</si>
  <si>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</si>
  <si>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</si>
  <si>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</si>
  <si>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</si>
  <si>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</si>
  <si>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</si>
  <si>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</si>
  <si>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</si>
  <si>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</si>
  <si>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</si>
  <si>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</si>
  <si>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</si>
  <si>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</si>
  <si>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</si>
  <si>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</si>
  <si>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</si>
  <si>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</si>
  <si>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</si>
  <si>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</si>
  <si>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</si>
  <si>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</si>
  <si>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</si>
  <si>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</si>
  <si>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</si>
  <si>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</si>
  <si>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</si>
  <si>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</si>
  <si>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</si>
  <si>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</si>
  <si>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</si>
  <si>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</si>
  <si>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</si>
  <si>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</si>
  <si>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</si>
  <si>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</si>
  <si>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</si>
  <si>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</si>
  <si>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</si>
  <si>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</si>
  <si>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</si>
  <si>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</si>
  <si>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</si>
  <si>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</si>
  <si>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</si>
  <si>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</si>
  <si>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</si>
  <si>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</si>
  <si>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</si>
  <si>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</si>
  <si>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</si>
  <si>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</si>
  <si>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</si>
  <si>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</si>
  <si>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</si>
  <si>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</si>
  <si>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</si>
  <si>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</si>
  <si>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</si>
  <si>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</si>
  <si>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</si>
  <si>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</si>
  <si>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</si>
  <si>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</si>
  <si>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</si>
  <si>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</si>
  <si>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</si>
  <si>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</si>
  <si>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</si>
  <si>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</si>
  <si>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</si>
  <si>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</si>
  <si>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</si>
  <si>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</si>
  <si>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</si>
  <si>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</si>
  <si>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</si>
  <si>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</si>
  <si>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</si>
  <si>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</si>
  <si>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</si>
  <si>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</si>
  <si>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</si>
  <si>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</si>
  <si>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</si>
  <si>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</si>
  <si>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</si>
  <si>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</si>
  <si>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</si>
  <si>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</si>
  <si>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</si>
  <si>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</si>
  <si>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</si>
  <si>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</si>
  <si>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</si>
  <si>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</si>
  <si>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</si>
  <si>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</si>
  <si>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</si>
  <si>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</si>
  <si>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</si>
  <si>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</si>
  <si>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</si>
  <si>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</si>
  <si>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</si>
  <si>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</si>
  <si>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</si>
  <si>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</si>
  <si>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</si>
  <si>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</si>
  <si>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</si>
  <si>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</si>
  <si>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</si>
  <si>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</si>
  <si>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</si>
  <si>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</si>
  <si>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</si>
  <si>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</si>
  <si>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</si>
  <si>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</si>
  <si>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</si>
  <si>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</si>
  <si>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</si>
  <si>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</si>
  <si>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</si>
  <si>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</si>
  <si>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</si>
  <si>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</si>
  <si>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</si>
  <si>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</si>
  <si>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</si>
  <si>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</si>
  <si>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</si>
  <si>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</si>
  <si>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</si>
  <si>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</si>
  <si>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</si>
  <si>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</si>
  <si>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</si>
  <si>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</si>
  <si>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</si>
  <si>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</si>
  <si>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</si>
  <si>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</si>
  <si>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</si>
  <si>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</si>
  <si>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</si>
  <si>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</si>
  <si>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</si>
  <si>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</si>
  <si>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</si>
  <si>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</si>
  <si>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</si>
  <si>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</si>
  <si>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</si>
  <si>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</si>
  <si>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</si>
  <si>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</si>
  <si>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</si>
  <si>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</si>
  <si>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</si>
  <si>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</si>
  <si>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</si>
  <si>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</si>
  <si>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</si>
  <si>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</si>
  <si>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</si>
  <si>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</si>
  <si>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</si>
  <si>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</si>
  <si>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</si>
  <si>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</si>
  <si>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</si>
  <si>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</si>
  <si>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</si>
  <si>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</si>
  <si>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</si>
  <si>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</si>
  <si>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</si>
  <si>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</si>
  <si>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</si>
  <si>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</si>
  <si>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</si>
  <si>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</si>
  <si>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</si>
  <si>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</si>
  <si>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</si>
  <si>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</si>
  <si>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</si>
  <si>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</si>
  <si>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</si>
  <si>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</si>
  <si>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</si>
  <si>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</si>
  <si>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</si>
  <si>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</si>
  <si>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</si>
  <si>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</si>
  <si>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</si>
  <si>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</si>
  <si>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</si>
  <si>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</si>
  <si>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</si>
  <si>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</si>
  <si>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</si>
  <si>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</si>
  <si>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</si>
  <si>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</si>
  <si>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</si>
  <si>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</si>
  <si>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</si>
  <si>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</si>
  <si>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</si>
  <si>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</si>
  <si>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</si>
  <si>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</si>
  <si>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</si>
  <si>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</si>
  <si>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</si>
  <si>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</si>
  <si>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</si>
  <si>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</si>
  <si>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</si>
  <si>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</si>
  <si>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</si>
  <si>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</si>
  <si>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</si>
  <si>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</si>
  <si>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</si>
  <si>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</si>
  <si>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</si>
  <si>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</si>
  <si>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</si>
  <si>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</si>
  <si>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</si>
  <si>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</si>
  <si>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</si>
  <si>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</si>
  <si>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</si>
  <si>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</si>
  <si>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</si>
  <si>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</si>
  <si>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</si>
  <si>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</si>
  <si>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</si>
  <si>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</si>
  <si>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</si>
  <si>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</si>
  <si>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</si>
  <si>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</si>
  <si>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</si>
  <si>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</si>
  <si>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</si>
  <si>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</si>
  <si>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</si>
  <si>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</si>
  <si>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</si>
  <si>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</si>
  <si>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</si>
  <si>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</si>
  <si>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</si>
  <si>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</si>
  <si>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</si>
  <si>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</si>
  <si>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</si>
  <si>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</si>
  <si>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</si>
  <si>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</si>
  <si>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</si>
  <si>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</si>
  <si>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</si>
  <si>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</si>
  <si>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</si>
  <si>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</si>
  <si>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</si>
  <si>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</si>
  <si>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</si>
  <si>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</si>
  <si>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</si>
  <si>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</si>
  <si>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</si>
  <si>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</si>
  <si>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</si>
  <si>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</si>
  <si>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</si>
  <si>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</si>
  <si>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</si>
  <si>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</si>
  <si>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</si>
  <si>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</si>
  <si>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</si>
  <si>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</si>
  <si>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</si>
  <si>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</si>
  <si>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</si>
  <si>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</si>
  <si>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</si>
  <si>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</si>
  <si>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</si>
  <si>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</si>
  <si>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</si>
  <si>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</si>
  <si>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</si>
  <si>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</si>
  <si>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</si>
  <si>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</si>
  <si>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</si>
  <si>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</si>
  <si>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</si>
  <si>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</si>
  <si>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</si>
  <si>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</si>
  <si>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</si>
  <si>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</si>
  <si>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</si>
  <si>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</si>
  <si>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</si>
  <si>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</si>
  <si>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</si>
  <si>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</si>
  <si>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</si>
  <si>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</si>
  <si>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</si>
  <si>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</si>
  <si>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</si>
  <si>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</si>
  <si>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</si>
  <si>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</si>
  <si>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</si>
  <si>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</si>
  <si>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</si>
  <si>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</si>
  <si>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</si>
  <si>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</si>
  <si>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</si>
  <si>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</si>
  <si>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</si>
  <si>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</si>
  <si>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</si>
  <si>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</si>
  <si>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</si>
  <si>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</si>
  <si>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</si>
  <si>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</si>
  <si>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</si>
  <si>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</si>
  <si>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</si>
  <si>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</si>
  <si>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</si>
  <si>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</si>
  <si>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</si>
  <si>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</si>
  <si>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</si>
  <si>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</si>
  <si>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</si>
  <si>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</si>
  <si>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</si>
  <si>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</si>
  <si>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</si>
  <si>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</si>
  <si>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</si>
  <si>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</si>
  <si>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</si>
  <si>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</si>
  <si>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</si>
  <si>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</si>
  <si>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</si>
  <si>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</si>
  <si>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</si>
  <si>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</si>
  <si>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</si>
  <si>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</si>
  <si>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</si>
  <si>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</si>
  <si>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</si>
  <si>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</si>
  <si>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</si>
  <si>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</si>
  <si>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</si>
  <si>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</si>
  <si>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</si>
  <si>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</si>
  <si>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</si>
  <si>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</si>
  <si>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</si>
  <si>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</si>
  <si>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</si>
  <si>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</si>
  <si>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</si>
  <si>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</si>
  <si>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</si>
  <si>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</si>
  <si>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</si>
  <si>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</si>
  <si>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</si>
  <si>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</si>
  <si>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</si>
  <si>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</si>
  <si>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</si>
  <si>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</si>
  <si>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</si>
  <si>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</si>
  <si>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</si>
  <si>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</si>
  <si>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</si>
  <si>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</si>
  <si>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</si>
  <si>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</si>
  <si>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</si>
  <si>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</si>
  <si>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</si>
  <si>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</si>
  <si>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</si>
  <si>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</si>
  <si>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</si>
  <si>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</si>
  <si>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</si>
  <si>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</si>
  <si>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</si>
  <si>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</si>
  <si>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</si>
  <si>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</si>
  <si>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</si>
  <si>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</si>
  <si>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</si>
  <si>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</si>
  <si>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</si>
  <si>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</si>
  <si>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</si>
  <si>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</si>
  <si>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</si>
  <si>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</si>
  <si>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</si>
  <si>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</si>
  <si>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</si>
  <si>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</si>
  <si>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</si>
  <si>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</si>
  <si>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</si>
  <si>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</si>
  <si>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</si>
  <si>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</si>
  <si>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</si>
  <si>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</si>
  <si>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</si>
  <si>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</si>
  <si>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</si>
  <si>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</si>
  <si>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</si>
  <si>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</si>
  <si>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</si>
  <si>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</si>
  <si>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</si>
  <si>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</si>
  <si>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</si>
  <si>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</si>
  <si>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</si>
  <si>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</si>
  <si>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</si>
  <si>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</si>
  <si>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</si>
  <si>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</si>
  <si>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</si>
  <si>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</si>
  <si>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</si>
  <si>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</si>
  <si>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</si>
  <si>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</si>
  <si>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</si>
  <si>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</si>
  <si>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</si>
  <si>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</si>
  <si>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</si>
  <si>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</si>
  <si>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</si>
  <si>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</si>
  <si>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</si>
  <si>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</si>
  <si>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</si>
  <si>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</si>
  <si>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</si>
  <si>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</si>
  <si>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</si>
  <si>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</si>
  <si>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</si>
  <si>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</si>
  <si>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</si>
  <si>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</si>
  <si>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</si>
  <si>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</si>
  <si>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</si>
  <si>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</si>
  <si>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</si>
  <si>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</si>
  <si>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</si>
  <si>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</si>
  <si>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</si>
  <si>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</si>
  <si>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</si>
  <si>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</si>
  <si>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</si>
  <si>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</si>
  <si>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</si>
  <si>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</si>
  <si>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</si>
  <si>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</si>
  <si>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</si>
  <si>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</si>
  <si>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</si>
  <si>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</si>
  <si>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</si>
  <si>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</si>
  <si>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</si>
  <si>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</si>
  <si>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</si>
  <si>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</si>
  <si>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</si>
  <si>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</si>
  <si>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</si>
  <si>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</si>
  <si>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</si>
  <si>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</si>
  <si>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</si>
  <si>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</si>
  <si>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</si>
  <si>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</si>
  <si>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</si>
  <si>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</si>
  <si>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</si>
  <si>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</si>
  <si>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</si>
  <si>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</si>
  <si>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</si>
  <si>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</si>
  <si>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</si>
  <si>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</si>
  <si>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</si>
  <si>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</si>
  <si>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</si>
  <si>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</si>
  <si>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</si>
  <si>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</si>
  <si>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</si>
  <si>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</si>
  <si>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</si>
  <si>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</si>
  <si>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</si>
  <si>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</si>
  <si>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</si>
  <si>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</si>
  <si>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</si>
  <si>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</si>
  <si>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</si>
  <si>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</si>
  <si>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</si>
  <si>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</si>
  <si>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</si>
  <si>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</si>
  <si>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</si>
  <si>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</si>
  <si>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</si>
  <si>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</si>
  <si>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</si>
  <si>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</si>
  <si>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</si>
  <si>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</si>
  <si>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</si>
  <si>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</si>
  <si>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</si>
  <si>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</si>
  <si>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</si>
  <si>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</si>
  <si>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</si>
  <si>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</si>
  <si>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</si>
  <si>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</si>
  <si>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</si>
  <si>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</si>
  <si>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</si>
  <si>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</si>
  <si>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</si>
  <si>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</si>
  <si>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</si>
  <si>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</si>
  <si>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</si>
  <si>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</si>
  <si>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</si>
  <si>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</si>
  <si>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</si>
  <si>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</si>
  <si>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</si>
  <si>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</si>
  <si>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</si>
  <si>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</si>
  <si>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</si>
  <si>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</si>
  <si>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</si>
  <si>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</si>
  <si>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</si>
  <si>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</si>
  <si>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</si>
  <si>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</si>
  <si>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</si>
  <si>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</si>
  <si>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</si>
  <si>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</si>
  <si>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</si>
  <si>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</si>
  <si>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</si>
  <si>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</si>
  <si>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</si>
  <si>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</si>
  <si>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</si>
  <si>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</si>
  <si>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</si>
  <si>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</si>
  <si>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</si>
  <si>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</si>
  <si>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</si>
  <si>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</si>
  <si>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</si>
  <si>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</si>
  <si>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</si>
  <si>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</si>
  <si>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</si>
  <si>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</si>
  <si>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</si>
  <si>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</si>
  <si>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</si>
  <si>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</si>
  <si>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</si>
  <si>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</si>
  <si>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</si>
  <si>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</si>
  <si>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</si>
  <si>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</si>
  <si>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</si>
  <si>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</si>
  <si>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</si>
  <si>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</si>
  <si>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</si>
  <si>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</si>
  <si>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</si>
  <si>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</si>
  <si>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</si>
  <si>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</si>
  <si>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</si>
  <si>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</si>
  <si>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</si>
  <si>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</si>
  <si>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</si>
  <si>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</si>
  <si>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</si>
  <si>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</si>
  <si>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</si>
  <si>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</si>
  <si>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</si>
  <si>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</si>
  <si>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</si>
  <si>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</si>
  <si>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</si>
  <si>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</si>
  <si>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</si>
  <si>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</si>
  <si>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</si>
  <si>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</si>
  <si>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</si>
  <si>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</si>
  <si>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</si>
  <si>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</si>
  <si>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</si>
  <si>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</si>
  <si>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</si>
  <si>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</si>
  <si>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</si>
  <si>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</si>
  <si>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</si>
  <si>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</si>
  <si>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</si>
  <si>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</si>
  <si>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</si>
  <si>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</si>
  <si>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</si>
  <si>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</si>
  <si>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</si>
  <si>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</si>
  <si>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</si>
  <si>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</si>
  <si>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</si>
  <si>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</si>
  <si>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</si>
  <si>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</si>
  <si>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</si>
  <si>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</si>
  <si>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</si>
  <si>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</si>
  <si>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</si>
  <si>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</si>
  <si>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</si>
  <si>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</si>
  <si>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</si>
  <si>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</si>
  <si>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</si>
  <si>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</si>
  <si>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</si>
  <si>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</si>
  <si>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</si>
  <si>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</si>
  <si>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</si>
  <si>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</si>
  <si>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</si>
  <si>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</si>
  <si>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</si>
  <si>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</si>
  <si>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</si>
  <si>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</si>
  <si>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</si>
  <si>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</si>
  <si>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</si>
  <si>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</si>
  <si>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</si>
  <si>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</si>
  <si>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</si>
  <si>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</si>
  <si>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</si>
  <si>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</si>
  <si>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</si>
  <si>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</si>
  <si>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</si>
  <si>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</si>
  <si>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</si>
  <si>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</si>
  <si>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</si>
  <si>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</si>
  <si>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</si>
  <si>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</si>
  <si>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</si>
  <si>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</si>
  <si>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</si>
  <si>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</si>
  <si>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</si>
  <si>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</si>
  <si>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</si>
  <si>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</si>
  <si>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</si>
  <si>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</si>
  <si>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</si>
  <si>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</si>
  <si>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</si>
  <si>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</si>
  <si>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</si>
  <si>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</si>
  <si>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</si>
  <si>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</si>
  <si>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</si>
  <si>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</si>
  <si>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</si>
  <si>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</si>
  <si>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</si>
  <si>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</si>
  <si>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</si>
  <si>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</si>
  <si>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</si>
  <si>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</si>
  <si>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</si>
  <si>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</si>
  <si>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</si>
  <si>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</si>
  <si>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</si>
  <si>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</si>
  <si>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</si>
  <si>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</si>
  <si>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</si>
  <si>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</si>
  <si>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</si>
  <si>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</si>
  <si>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</si>
  <si>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</si>
  <si>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</si>
  <si>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</si>
  <si>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</si>
  <si>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</si>
  <si>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</si>
  <si>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</si>
  <si>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</si>
  <si>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</si>
  <si>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</si>
  <si>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</si>
  <si>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</si>
  <si>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</si>
  <si>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</si>
  <si>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</si>
  <si>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</si>
  <si>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</si>
  <si>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</si>
  <si>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</si>
  <si>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</si>
  <si>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</si>
  <si>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</si>
  <si>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</si>
  <si>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</si>
  <si>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</si>
  <si>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</si>
  <si>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</si>
  <si>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</si>
  <si>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</si>
  <si>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</si>
  <si>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</si>
  <si>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</si>
  <si>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</si>
  <si>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</si>
  <si>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</si>
  <si>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</si>
  <si>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</si>
  <si>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</si>
  <si>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</si>
  <si>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</si>
  <si>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</si>
  <si>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</si>
  <si>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</si>
  <si>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</si>
  <si>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</si>
  <si>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</si>
  <si>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</si>
  <si>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</si>
  <si>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</si>
  <si>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</si>
  <si>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</si>
  <si>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</si>
  <si>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</si>
  <si>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</si>
  <si>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</si>
  <si>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</si>
  <si>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</si>
  <si>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</si>
  <si>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</si>
  <si>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</si>
  <si>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</si>
  <si>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</si>
  <si>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</si>
  <si>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</si>
  <si>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</si>
  <si>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</si>
  <si>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</si>
  <si>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</si>
  <si>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</si>
  <si>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</si>
  <si>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</si>
  <si>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</si>
  <si>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</si>
  <si>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</si>
  <si>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</si>
  <si>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</si>
  <si>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</si>
  <si>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</si>
  <si>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</si>
  <si>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</si>
  <si>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</si>
  <si>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</si>
  <si>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</si>
  <si>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</si>
  <si>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</si>
  <si>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</si>
  <si>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</si>
  <si>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</si>
  <si>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</si>
  <si>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</si>
  <si>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</si>
  <si>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</si>
  <si>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</si>
  <si>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</si>
  <si>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</si>
  <si>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</si>
  <si>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</si>
  <si>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</si>
  <si>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</si>
  <si>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</si>
  <si>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</si>
  <si>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</si>
  <si>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</si>
  <si>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</si>
  <si>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</si>
  <si>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</si>
  <si>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</si>
  <si>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</si>
  <si>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</si>
  <si>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</si>
  <si>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</si>
  <si>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</si>
  <si>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</si>
  <si>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</si>
  <si>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</si>
  <si>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</si>
  <si>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</si>
  <si>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</si>
  <si>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</si>
  <si>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</si>
  <si>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</si>
  <si>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</si>
  <si>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</si>
  <si>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</si>
  <si>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</si>
  <si>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</si>
  <si>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</si>
  <si>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</si>
  <si>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</si>
  <si>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</si>
  <si>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</si>
  <si>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</si>
  <si>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</si>
  <si>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</si>
  <si>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</si>
  <si>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</si>
  <si>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</si>
  <si>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</si>
  <si>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</si>
  <si>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</si>
  <si>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</si>
  <si>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</si>
  <si>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</si>
  <si>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</si>
  <si>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</si>
  <si>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</si>
  <si>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</si>
  <si>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</si>
  <si>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</si>
  <si>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</si>
  <si>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</si>
  <si>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</si>
  <si>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</si>
  <si>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</si>
  <si>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</si>
  <si>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</si>
  <si>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</si>
  <si>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</si>
  <si>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</si>
  <si>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</si>
  <si>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</si>
  <si>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</si>
  <si>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</si>
  <si>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</si>
  <si>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</si>
  <si>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</si>
  <si>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</si>
  <si>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</si>
  <si>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</si>
  <si>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</si>
  <si>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</si>
  <si>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</si>
  <si>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</si>
  <si>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</si>
  <si>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</si>
  <si>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</si>
  <si>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</si>
  <si>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</si>
  <si>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</si>
  <si>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</si>
  <si>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</si>
  <si>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</si>
  <si>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</si>
  <si>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</si>
  <si>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</si>
  <si>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</si>
  <si>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</si>
  <si>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</si>
  <si>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</si>
  <si>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</si>
  <si>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</si>
  <si>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</si>
  <si>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</si>
  <si>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</si>
  <si>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</si>
  <si>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</si>
  <si>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</si>
  <si>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</si>
  <si>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</si>
  <si>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</si>
  <si>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</si>
  <si>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</si>
  <si>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</si>
  <si>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</si>
  <si>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</si>
  <si>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</si>
  <si>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</si>
  <si>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</si>
  <si>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</si>
  <si>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</si>
  <si>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</si>
  <si>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</si>
  <si>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</si>
  <si>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</si>
  <si>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</si>
  <si>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</si>
  <si>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</si>
  <si>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</si>
  <si>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</si>
  <si>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</si>
  <si>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</si>
  <si>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</si>
  <si>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</si>
  <si>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</si>
  <si>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</si>
  <si>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</si>
  <si>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</si>
  <si>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</si>
  <si>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</si>
  <si>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</si>
  <si>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</si>
  <si>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</si>
  <si>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</si>
  <si>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</si>
  <si>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</si>
  <si>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</si>
  <si>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</si>
  <si>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</si>
  <si>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</si>
  <si>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</si>
  <si>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</si>
  <si>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</si>
  <si>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</si>
  <si>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</si>
  <si>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</si>
  <si>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</si>
  <si>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</si>
  <si>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</si>
  <si>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</si>
  <si>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</si>
  <si>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</si>
  <si>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</si>
  <si>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</si>
  <si>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</si>
  <si>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</si>
  <si>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</si>
  <si>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</si>
  <si>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</si>
  <si>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</si>
  <si>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</si>
  <si>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</si>
  <si>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</si>
  <si>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</si>
  <si>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</si>
  <si>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</si>
  <si>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</si>
  <si>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</si>
  <si>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</si>
  <si>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</si>
  <si>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</si>
  <si>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</si>
  <si>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</si>
  <si>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</si>
  <si>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</si>
  <si>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</si>
  <si>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</si>
  <si>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</si>
  <si>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</si>
  <si>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</si>
  <si>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</si>
  <si>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</si>
  <si>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</si>
  <si>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</si>
  <si>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</si>
  <si>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</si>
  <si>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</si>
  <si>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</si>
  <si>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</si>
  <si>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</si>
  <si>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</si>
  <si>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</si>
  <si>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</si>
  <si>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</si>
  <si>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</si>
  <si>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</si>
  <si>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</si>
  <si>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</si>
  <si>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</si>
  <si>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</si>
  <si>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</si>
  <si>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</si>
  <si>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</si>
  <si>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</si>
  <si>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</si>
  <si>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</si>
  <si>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</si>
  <si>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</si>
  <si>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</si>
  <si>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</si>
  <si>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</si>
  <si>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</si>
  <si>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</si>
  <si>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</si>
  <si>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</si>
  <si>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</si>
  <si>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</si>
  <si>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</si>
  <si>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</si>
  <si>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</si>
  <si>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</si>
  <si>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</si>
  <si>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</si>
  <si>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</si>
  <si>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</si>
  <si>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</si>
  <si>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</si>
  <si>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</si>
  <si>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</si>
  <si>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</si>
  <si>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</si>
  <si>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</si>
  <si>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</si>
  <si>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</si>
  <si>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</si>
  <si>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</si>
  <si>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</si>
  <si>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</si>
  <si>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</si>
  <si>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</si>
  <si>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</si>
  <si>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</si>
  <si>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</si>
  <si>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</si>
  <si>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</si>
  <si>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</si>
  <si>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</si>
  <si>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</si>
  <si>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</si>
  <si>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</si>
  <si>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</si>
  <si>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</si>
  <si>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</si>
  <si>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</si>
  <si>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</si>
  <si>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</si>
  <si>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</si>
  <si>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</si>
  <si>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</si>
  <si>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</si>
  <si>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</si>
  <si>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</si>
  <si>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</si>
  <si>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</si>
  <si>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</si>
  <si>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</si>
  <si>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</si>
  <si>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</si>
  <si>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</si>
  <si>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</si>
  <si>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</si>
  <si>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</si>
  <si>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</si>
  <si>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</si>
  <si>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</si>
  <si>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</si>
  <si>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</si>
  <si>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</si>
  <si>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</si>
  <si>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</si>
  <si>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</si>
  <si>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</si>
  <si>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</si>
  <si>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</si>
  <si>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</si>
  <si>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</si>
  <si>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</si>
  <si>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</si>
  <si>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</si>
  <si>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</si>
  <si>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</si>
  <si>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</si>
  <si>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</si>
  <si>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</si>
  <si>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</si>
  <si>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</si>
  <si>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</si>
  <si>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</si>
  <si>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</si>
  <si>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</si>
  <si>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</si>
  <si>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</si>
  <si>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</si>
  <si>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</si>
  <si>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</si>
  <si>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</si>
  <si>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</si>
  <si>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</si>
  <si>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</si>
  <si>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</si>
  <si>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</si>
  <si>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</si>
  <si>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</si>
  <si>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</si>
  <si>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</si>
  <si>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</si>
  <si>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</si>
  <si>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</si>
  <si>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</si>
  <si>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</si>
  <si>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</si>
  <si>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</si>
  <si>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</si>
  <si>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</si>
  <si>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</si>
  <si>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</si>
  <si>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</si>
  <si>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</si>
  <si>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</si>
  <si>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</si>
  <si>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</si>
  <si>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</si>
  <si>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</si>
  <si>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</si>
  <si>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</si>
  <si>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</si>
  <si>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</si>
  <si>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</si>
  <si>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</si>
  <si>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</si>
  <si>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</si>
  <si>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</si>
  <si>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</si>
  <si>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</si>
  <si>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</si>
  <si>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</si>
  <si>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</si>
  <si>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</si>
  <si>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</si>
  <si>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</si>
  <si>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</si>
  <si>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</si>
  <si>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</si>
  <si>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</si>
  <si>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</si>
  <si>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</si>
  <si>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</si>
  <si>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</si>
  <si>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</si>
  <si>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</si>
  <si>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</si>
  <si>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</si>
  <si>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</si>
  <si>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</si>
  <si>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</si>
  <si>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</si>
  <si>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</si>
  <si>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</si>
  <si>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</si>
  <si>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</si>
  <si>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</si>
  <si>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</si>
  <si>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</si>
  <si>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</si>
  <si>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</si>
  <si>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</si>
  <si>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</si>
  <si>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</si>
  <si>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</si>
  <si>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</si>
  <si>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</si>
  <si>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</si>
  <si>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</si>
  <si>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</si>
  <si>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</si>
  <si>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</si>
  <si>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</si>
  <si>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</si>
  <si>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</si>
  <si>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</si>
  <si>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</si>
  <si>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</si>
  <si>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</si>
  <si>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</si>
  <si>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</si>
  <si>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</si>
  <si>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</si>
  <si>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</si>
  <si>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</si>
  <si>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</si>
  <si>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</si>
  <si>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</si>
  <si>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</si>
  <si>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</si>
  <si>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</si>
  <si>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</si>
  <si>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</si>
  <si>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</si>
  <si>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</si>
  <si>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</si>
  <si>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</si>
  <si>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</si>
  <si>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</si>
  <si>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</si>
  <si>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</si>
  <si>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</si>
  <si>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</si>
  <si>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</si>
  <si>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</si>
  <si>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</si>
  <si>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</si>
  <si>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</si>
  <si>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</si>
  <si>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</si>
  <si>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</si>
  <si>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</si>
  <si>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</si>
  <si>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</si>
  <si>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</si>
  <si>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</si>
  <si>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</si>
  <si>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</si>
  <si>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</si>
  <si>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</si>
  <si>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</si>
  <si>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</si>
  <si>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</si>
  <si>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</si>
  <si>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</si>
  <si>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</si>
  <si>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</si>
  <si>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</si>
  <si>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</si>
  <si>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</si>
  <si>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</si>
  <si>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</si>
  <si>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</si>
  <si>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</si>
  <si>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</si>
  <si>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</si>
  <si>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</si>
  <si>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</si>
  <si>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</si>
  <si>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</si>
  <si>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</si>
  <si>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</si>
  <si>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</si>
  <si>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</si>
  <si>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</si>
  <si>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</si>
  <si>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</si>
  <si>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</si>
  <si>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</si>
  <si>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</si>
  <si>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</si>
  <si>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</si>
  <si>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</si>
  <si>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</si>
  <si>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</si>
  <si>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</si>
  <si>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</si>
  <si>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</si>
  <si>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</si>
  <si>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</si>
  <si>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</si>
  <si>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</si>
  <si>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</si>
  <si>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</si>
  <si>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</si>
  <si>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</si>
  <si>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</si>
  <si>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</si>
  <si>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</si>
  <si>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</si>
  <si>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</si>
  <si>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</si>
  <si>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</si>
  <si>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</si>
  <si>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</si>
  <si>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</si>
  <si>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</si>
  <si>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</si>
  <si>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</si>
  <si>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</si>
  <si>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</si>
  <si>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</si>
  <si>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</si>
  <si>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</si>
  <si>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</si>
  <si>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</si>
  <si>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</si>
  <si>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</si>
  <si>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</si>
  <si>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</si>
  <si>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</si>
  <si>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</si>
  <si>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</si>
  <si>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</si>
  <si>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</si>
  <si>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</si>
  <si>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</si>
  <si>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</si>
  <si>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</si>
  <si>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</si>
  <si>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</si>
  <si>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</si>
  <si>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</si>
  <si>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</si>
  <si>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</si>
  <si>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</si>
  <si>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</si>
  <si>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</si>
  <si>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</si>
  <si>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</si>
  <si>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</si>
  <si>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</si>
  <si>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</si>
  <si>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</si>
  <si>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</si>
  <si>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</si>
  <si>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</si>
  <si>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</si>
  <si>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</si>
  <si>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</si>
  <si>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</si>
  <si>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</si>
  <si>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</si>
  <si>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</si>
  <si>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</si>
  <si>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</si>
  <si>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</si>
  <si>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</si>
  <si>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</si>
  <si>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</si>
  <si>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</si>
  <si>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</si>
  <si>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</si>
  <si>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</si>
  <si>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</si>
  <si>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</si>
  <si>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</si>
  <si>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</si>
  <si>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</si>
  <si>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</si>
  <si>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</si>
  <si>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</si>
  <si>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</si>
  <si>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</si>
  <si>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</si>
  <si>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</si>
  <si>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</si>
  <si>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</si>
  <si>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</si>
  <si>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</si>
  <si>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</si>
  <si>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</si>
  <si>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</si>
  <si>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</si>
  <si>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</si>
  <si>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</si>
  <si>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</si>
  <si>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</si>
  <si>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</si>
  <si>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</si>
  <si>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</si>
  <si>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</si>
  <si>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</si>
  <si>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</si>
  <si>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</si>
  <si>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</si>
  <si>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</si>
  <si>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</si>
  <si>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</si>
  <si>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</si>
  <si>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</si>
  <si>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</si>
  <si>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</si>
  <si>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</si>
  <si>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</si>
  <si>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</si>
  <si>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</si>
  <si>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</si>
  <si>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</si>
  <si>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</si>
  <si>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</si>
  <si>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</si>
  <si>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</si>
  <si>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</si>
  <si>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</si>
  <si>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</si>
  <si>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</si>
  <si>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</si>
  <si>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</si>
  <si>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</si>
  <si>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</si>
  <si>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</si>
  <si>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</si>
  <si>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</si>
  <si>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</si>
  <si>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</si>
  <si>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</si>
  <si>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</si>
  <si>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</si>
  <si>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</si>
  <si>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</si>
  <si>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</si>
  <si>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</si>
  <si>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</si>
  <si>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</si>
  <si>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</si>
  <si>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</si>
  <si>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</si>
  <si>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</si>
  <si>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</si>
  <si>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</si>
  <si>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</si>
  <si>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</si>
  <si>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</si>
  <si>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</si>
  <si>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</si>
  <si>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</si>
  <si>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</si>
  <si>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</si>
  <si>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</si>
  <si>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</si>
  <si>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</si>
  <si>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</si>
  <si>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</si>
  <si>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</si>
  <si>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</si>
  <si>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</si>
  <si>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</si>
  <si>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</si>
  <si>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</si>
  <si>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</si>
  <si>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</si>
  <si>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</si>
  <si>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</si>
  <si>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</si>
  <si>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</si>
  <si>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</si>
  <si>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</si>
  <si>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</si>
  <si>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</si>
  <si>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</si>
  <si>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</si>
  <si>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</si>
  <si>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</si>
  <si>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</si>
  <si>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</si>
  <si>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</si>
  <si>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</si>
  <si>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</si>
  <si>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</si>
  <si>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</si>
  <si>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</si>
  <si>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</si>
  <si>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</si>
  <si>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</si>
  <si>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</si>
  <si>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</si>
  <si>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</si>
  <si>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</si>
  <si>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</si>
  <si>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</si>
  <si>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</si>
  <si>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</si>
  <si>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</si>
  <si>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</si>
  <si>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</si>
  <si>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</si>
  <si>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</si>
  <si>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</si>
  <si>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</si>
  <si>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</si>
  <si>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</si>
  <si>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</si>
  <si>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</si>
  <si>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</si>
  <si>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</si>
  <si>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</si>
  <si>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</si>
  <si>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</si>
  <si>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</si>
  <si>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</si>
  <si>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</si>
  <si>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</si>
  <si>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</si>
  <si>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</si>
  <si>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</si>
  <si>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</si>
  <si>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</si>
  <si>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</si>
  <si>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</si>
  <si>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</si>
  <si>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</si>
  <si>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</si>
  <si>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</si>
  <si>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</si>
  <si>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</si>
  <si>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</si>
  <si>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</si>
  <si>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</si>
  <si>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</si>
  <si>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</si>
  <si>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</si>
  <si>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</si>
  <si>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</si>
  <si>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</si>
  <si>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</si>
  <si>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</si>
  <si>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</si>
  <si>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</si>
  <si>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</si>
  <si>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</si>
  <si>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</si>
  <si>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</si>
  <si>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</si>
  <si>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</si>
  <si>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</si>
  <si>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</si>
  <si>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</si>
  <si>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</si>
  <si>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</si>
  <si>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</si>
  <si>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</si>
  <si>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</si>
  <si>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</si>
  <si>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</si>
  <si>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</si>
  <si>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</si>
  <si>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</si>
  <si>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</si>
  <si>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</si>
  <si>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</si>
  <si>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</si>
  <si>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</si>
  <si>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</si>
  <si>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</si>
  <si>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</si>
  <si>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</si>
  <si>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</si>
  <si>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</si>
  <si>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</si>
  <si>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</si>
  <si>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</si>
  <si>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</si>
  <si>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</si>
  <si>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</si>
  <si>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</si>
  <si>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</si>
  <si>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</si>
  <si>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</si>
  <si>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</si>
  <si>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</si>
  <si>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</si>
  <si>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</si>
  <si>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</si>
  <si>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</si>
  <si>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</si>
  <si>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</si>
  <si>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</si>
  <si>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</si>
  <si>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</si>
  <si>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</si>
  <si>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</si>
  <si>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</si>
  <si>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</si>
  <si>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</si>
  <si>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</si>
  <si>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</si>
  <si>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</si>
  <si>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</si>
  <si>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</si>
  <si>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</si>
  <si>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</si>
  <si>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</si>
  <si>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</si>
  <si>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</si>
  <si>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</si>
  <si>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</si>
  <si>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</si>
  <si>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</si>
  <si>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</si>
  <si>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</si>
  <si>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</si>
  <si>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</si>
  <si>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</si>
  <si>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</si>
  <si>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</si>
  <si>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</si>
  <si>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</si>
  <si>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</si>
  <si>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</si>
  <si>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</si>
  <si>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</si>
  <si>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</si>
  <si>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</si>
  <si>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</si>
  <si>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</si>
  <si>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</si>
  <si>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</si>
  <si>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</si>
  <si>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</si>
  <si>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</si>
  <si>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</si>
  <si>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</si>
  <si>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</si>
  <si>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</si>
  <si>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</si>
  <si>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</si>
  <si>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</si>
  <si>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</si>
  <si>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</si>
  <si>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</si>
  <si>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</si>
  <si>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</si>
  <si>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</si>
  <si>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</si>
  <si>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</si>
  <si>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</si>
  <si>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</si>
  <si>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</si>
  <si>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</si>
  <si>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</si>
  <si>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</si>
  <si>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</si>
  <si>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</si>
  <si>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</si>
  <si>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</si>
  <si>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</si>
  <si>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</si>
  <si>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</si>
  <si>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</si>
  <si>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</si>
  <si>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</si>
  <si>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</si>
  <si>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</si>
  <si>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</si>
  <si>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</si>
  <si>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</si>
  <si>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</si>
  <si>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</si>
  <si>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</si>
  <si>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</si>
  <si>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</si>
  <si>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</si>
  <si>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</si>
  <si>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</si>
  <si>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</si>
  <si>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</si>
  <si>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</si>
  <si>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</si>
  <si>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</si>
  <si>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</si>
  <si>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</si>
  <si>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</si>
  <si>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</si>
  <si>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</si>
  <si>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</si>
  <si>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</si>
  <si>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</si>
  <si>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</si>
  <si>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</si>
  <si>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</si>
  <si>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</si>
  <si>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</si>
  <si>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</si>
  <si>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</si>
  <si>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</si>
  <si>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</si>
  <si>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</si>
  <si>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</si>
  <si>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</si>
  <si>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</si>
  <si>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</si>
  <si>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</si>
  <si>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</si>
  <si>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</si>
  <si>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</si>
  <si>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</si>
  <si>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</si>
  <si>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</si>
  <si>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</si>
  <si>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</si>
  <si>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</si>
  <si>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</si>
  <si>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</si>
  <si>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</si>
  <si>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</si>
  <si>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</si>
  <si>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</si>
  <si>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</si>
  <si>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</si>
  <si>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</si>
  <si>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</si>
  <si>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</si>
  <si>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</si>
  <si>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</si>
  <si>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</si>
  <si>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</si>
  <si>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</si>
  <si>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</si>
  <si>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</si>
  <si>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</si>
  <si>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</si>
  <si>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</si>
  <si>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</si>
  <si>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</si>
  <si>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</si>
  <si>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</si>
  <si>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</si>
  <si>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</si>
  <si>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</si>
  <si>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</si>
  <si>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</si>
  <si>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</si>
  <si>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</si>
  <si>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</si>
  <si>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</si>
  <si>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</si>
  <si>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</si>
  <si>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</si>
  <si>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</si>
  <si>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</si>
  <si>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</si>
  <si>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</si>
  <si>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</si>
  <si>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</si>
  <si>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</si>
  <si>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</si>
  <si>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</si>
  <si>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</si>
  <si>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</si>
  <si>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</si>
  <si>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</si>
  <si>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</si>
  <si>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</si>
  <si>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</si>
  <si>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</si>
  <si>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</si>
  <si>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</si>
  <si>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</si>
  <si>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</si>
  <si>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</si>
  <si>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</si>
  <si>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</si>
  <si>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</si>
  <si>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</si>
  <si>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</si>
  <si>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</si>
  <si>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</si>
  <si>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</si>
  <si>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</si>
  <si>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</si>
  <si>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</si>
  <si>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</si>
  <si>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</si>
  <si>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</si>
  <si>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</si>
  <si>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</si>
  <si>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</si>
  <si>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</si>
  <si>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</si>
  <si>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</si>
  <si>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</si>
  <si>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</si>
  <si>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</si>
  <si>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</si>
  <si>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</si>
  <si>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</si>
  <si>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</si>
  <si>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</si>
  <si>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</si>
  <si>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</si>
  <si>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</si>
  <si>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</si>
  <si>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</si>
  <si>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</si>
  <si>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</si>
  <si>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</si>
  <si>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</si>
  <si>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</si>
  <si>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</si>
  <si>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</si>
  <si>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</si>
  <si>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</si>
  <si>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</si>
  <si>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</si>
  <si>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</si>
  <si>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</si>
  <si>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</si>
  <si>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</si>
  <si>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</si>
  <si>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</si>
  <si>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</si>
  <si>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</si>
  <si>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</si>
  <si>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</si>
  <si>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</si>
  <si>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</si>
  <si>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</si>
  <si>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</si>
  <si>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</si>
  <si>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</si>
  <si>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</si>
  <si>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</si>
  <si>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</si>
  <si>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</si>
  <si>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</si>
  <si>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</si>
  <si>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</si>
  <si>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</si>
  <si>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</si>
  <si>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</si>
  <si>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</si>
  <si>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</si>
  <si>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</si>
  <si>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</si>
  <si>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</si>
  <si>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</si>
  <si>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</si>
  <si>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</si>
  <si>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</si>
  <si>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</si>
  <si>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</si>
  <si>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</si>
  <si>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</si>
  <si>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</si>
  <si>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</si>
  <si>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</si>
  <si>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</si>
  <si>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</si>
  <si>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</si>
  <si>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</si>
  <si>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</si>
  <si>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</si>
  <si>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</si>
  <si>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</si>
  <si>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</si>
  <si>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</si>
  <si>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</si>
  <si>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</si>
  <si>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</si>
  <si>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</si>
  <si>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</si>
  <si>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</si>
  <si>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</si>
  <si>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</si>
  <si>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</si>
  <si>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</si>
  <si>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</si>
  <si>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</si>
  <si>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</si>
  <si>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</si>
  <si>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</si>
  <si>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</si>
  <si>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</si>
  <si>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</si>
  <si>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</si>
  <si>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</si>
  <si>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</si>
  <si>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</si>
  <si>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</si>
  <si>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</si>
  <si>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</si>
  <si>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</si>
  <si>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</si>
  <si>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</si>
  <si>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</si>
  <si>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</si>
  <si>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</si>
  <si>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</si>
  <si>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</si>
  <si>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</si>
  <si>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</si>
  <si>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</si>
  <si>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</si>
  <si>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</si>
  <si>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</si>
  <si>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</si>
  <si>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</si>
  <si>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</si>
  <si>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</si>
  <si>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</si>
  <si>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</si>
  <si>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</si>
  <si>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</si>
  <si>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</si>
  <si>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</si>
  <si>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</si>
  <si>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</si>
  <si>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</si>
  <si>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</si>
  <si>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</si>
  <si>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</si>
  <si>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</si>
  <si>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</si>
  <si>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</si>
  <si>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</si>
  <si>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</si>
  <si>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</si>
  <si>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</si>
  <si>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</si>
  <si>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</si>
  <si>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</si>
  <si>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</si>
  <si>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</si>
  <si>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</si>
  <si>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</si>
  <si>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</si>
  <si>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</si>
  <si>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</si>
  <si>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</si>
  <si>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</si>
  <si>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</si>
  <si>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</si>
  <si>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</si>
  <si>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</si>
  <si>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</si>
  <si>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</si>
  <si>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</si>
  <si>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</si>
  <si>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</si>
  <si>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</si>
  <si>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</si>
  <si>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</si>
  <si>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</si>
  <si>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</si>
  <si>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</si>
  <si>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</si>
  <si>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</si>
  <si>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</si>
  <si>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</si>
  <si>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</si>
  <si>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</si>
  <si>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</si>
  <si>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</si>
  <si>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</si>
  <si>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</si>
  <si>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</si>
  <si>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</si>
  <si>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</si>
  <si>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</si>
  <si>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</si>
  <si>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</si>
  <si>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</si>
  <si>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</si>
  <si>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</si>
  <si>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</si>
  <si>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</si>
  <si>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</si>
  <si>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</si>
  <si>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</si>
  <si>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</si>
  <si>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</si>
  <si>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</si>
  <si>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</si>
  <si>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</si>
  <si>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</si>
  <si>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</si>
  <si>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</si>
  <si>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</si>
  <si>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</si>
  <si>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</si>
  <si>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</si>
  <si>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</si>
  <si>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</si>
  <si>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</si>
  <si>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</si>
  <si>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</si>
  <si>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</si>
  <si>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</si>
  <si>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</si>
  <si>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</si>
  <si>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</si>
  <si>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</si>
  <si>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</si>
  <si>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</si>
  <si>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</si>
  <si>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</si>
  <si>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</si>
  <si>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</si>
  <si>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</si>
  <si>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</si>
  <si>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</si>
  <si>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</si>
  <si>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</si>
  <si>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</si>
  <si>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</si>
  <si>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</si>
  <si>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</si>
  <si>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</si>
  <si>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</si>
  <si>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</si>
  <si>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</si>
  <si>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</si>
  <si>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</si>
  <si>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</si>
  <si>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</si>
  <si>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</si>
  <si>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</si>
  <si>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</si>
  <si>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</si>
  <si>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</si>
  <si>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</si>
  <si>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</si>
  <si>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</si>
  <si>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</si>
  <si>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</si>
  <si>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</si>
  <si>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</si>
  <si>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</si>
  <si>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</si>
  <si>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</si>
  <si>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</si>
  <si>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</si>
  <si>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</si>
  <si>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</si>
  <si>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</si>
  <si>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</si>
  <si>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</si>
  <si>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</si>
  <si>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</si>
  <si>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</si>
  <si>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</si>
  <si>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</si>
  <si>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</si>
  <si>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</si>
  <si>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</si>
  <si>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</si>
  <si>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</si>
  <si>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</si>
  <si>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</si>
  <si>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</si>
  <si>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</si>
  <si>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</si>
  <si>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</si>
  <si>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</si>
  <si>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</si>
  <si>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</si>
  <si>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</si>
  <si>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</si>
  <si>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</si>
  <si>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</si>
  <si>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</si>
  <si>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</si>
  <si>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</si>
  <si>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</si>
  <si>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</si>
  <si>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</si>
  <si>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</si>
  <si>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</si>
  <si>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</si>
  <si>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</si>
  <si>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</si>
  <si>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</si>
  <si>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</si>
  <si>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</si>
  <si>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</si>
  <si>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</si>
  <si>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</si>
  <si>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</si>
  <si>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</si>
  <si>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</si>
  <si>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</si>
  <si>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</si>
  <si>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</si>
  <si>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</si>
  <si>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</si>
  <si>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</si>
  <si>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</si>
  <si>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</si>
  <si>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</si>
  <si>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</si>
  <si>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</si>
  <si>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</si>
  <si>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</si>
  <si>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</si>
  <si>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</si>
  <si>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</si>
  <si>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</si>
  <si>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</si>
  <si>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</si>
  <si>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</si>
  <si>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</si>
  <si>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</si>
  <si>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</si>
  <si>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</si>
  <si>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</si>
  <si>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</si>
  <si>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</si>
  <si>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</si>
  <si>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</si>
  <si>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</si>
  <si>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</si>
  <si>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</si>
  <si>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</si>
  <si>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</si>
  <si>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</si>
  <si>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</si>
  <si>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</si>
  <si>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</si>
  <si>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</si>
  <si>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</si>
  <si>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</si>
  <si>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</si>
  <si>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</si>
  <si>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</si>
  <si>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</si>
  <si>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</si>
  <si>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</si>
  <si>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</si>
  <si>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</si>
  <si>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</si>
  <si>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</si>
  <si>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</si>
  <si>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</si>
  <si>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</si>
  <si>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</si>
  <si>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</si>
  <si>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</si>
  <si>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</si>
  <si>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</si>
  <si>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</si>
  <si>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</si>
  <si>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</si>
  <si>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</si>
  <si>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</si>
  <si>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</si>
  <si>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</si>
  <si>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</si>
  <si>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</si>
  <si>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</si>
  <si>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</si>
  <si>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</si>
  <si>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</si>
  <si>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</si>
  <si>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</si>
  <si>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</si>
  <si>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</si>
  <si>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</si>
  <si>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</si>
  <si>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</si>
  <si>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</si>
  <si>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</si>
  <si>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</si>
  <si>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</si>
  <si>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</si>
  <si>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</si>
  <si>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</si>
  <si>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</si>
  <si>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</si>
  <si>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</si>
  <si>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</si>
  <si>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</si>
  <si>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</si>
  <si>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</si>
  <si>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</si>
  <si>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</si>
  <si>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</si>
  <si>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</si>
  <si>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</si>
  <si>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</si>
  <si>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</si>
  <si>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</si>
  <si>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</si>
  <si>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</si>
  <si>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</si>
  <si>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</si>
  <si>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</si>
  <si>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</si>
  <si>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</si>
  <si>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</si>
  <si>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</si>
  <si>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</si>
  <si>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</si>
  <si>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</si>
  <si>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</si>
  <si>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</si>
  <si>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</si>
  <si>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</si>
  <si>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</si>
  <si>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</si>
  <si>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</si>
  <si>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</si>
  <si>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</si>
  <si>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</si>
  <si>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</si>
  <si>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</si>
  <si>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</si>
  <si>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</si>
  <si>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</si>
  <si>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</si>
  <si>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</si>
  <si>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</si>
  <si>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</si>
  <si>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</si>
  <si>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</si>
  <si>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</si>
  <si>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</si>
  <si>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</si>
  <si>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</si>
  <si>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</si>
  <si>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</si>
  <si>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</si>
  <si>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</si>
  <si>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</si>
  <si>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</si>
  <si>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</si>
  <si>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</si>
  <si>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</si>
  <si>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</si>
  <si>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</si>
  <si>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</si>
  <si>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</si>
  <si>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</si>
  <si>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</si>
  <si>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</si>
  <si>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</si>
  <si>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</si>
  <si>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</si>
  <si>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</si>
  <si>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</si>
  <si>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</si>
  <si>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</si>
  <si>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</si>
  <si>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</si>
  <si>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</si>
  <si>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</si>
  <si>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</si>
  <si>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</si>
  <si>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</si>
  <si>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</si>
  <si>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</si>
  <si>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</si>
  <si>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</si>
  <si>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</si>
  <si>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</si>
  <si>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</si>
  <si>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</si>
  <si>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</si>
  <si>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</si>
  <si>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</si>
  <si>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</si>
  <si>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</si>
  <si>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</si>
  <si>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</si>
  <si>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</si>
  <si>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</si>
  <si>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</si>
  <si>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</si>
  <si>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</si>
  <si>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</si>
  <si>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</si>
  <si>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</si>
  <si>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</si>
  <si>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</si>
  <si>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</si>
  <si>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</si>
  <si>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</si>
  <si>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</si>
  <si>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</si>
  <si>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</si>
  <si>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</si>
  <si>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</si>
  <si>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</si>
  <si>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</si>
  <si>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</si>
  <si>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</si>
  <si>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</si>
  <si>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</si>
  <si>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</si>
  <si>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</si>
  <si>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</si>
  <si>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</si>
  <si>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</si>
  <si>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</si>
  <si>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</si>
  <si>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</si>
  <si>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</si>
  <si>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</si>
  <si>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</si>
  <si>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</si>
  <si>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</si>
  <si>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</si>
  <si>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</si>
  <si>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</si>
  <si>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</si>
  <si>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</si>
  <si>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</si>
  <si>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</si>
  <si>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</si>
  <si>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</si>
  <si>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</si>
  <si>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</si>
  <si>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</si>
  <si>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</si>
  <si>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</si>
  <si>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</si>
  <si>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</si>
  <si>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</si>
  <si>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</si>
  <si>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</si>
  <si>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</si>
  <si>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</si>
  <si>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</si>
  <si>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</si>
  <si>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</si>
  <si>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</si>
  <si>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</si>
  <si>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</si>
  <si>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</si>
  <si>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</si>
  <si>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</si>
  <si>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</si>
  <si>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</si>
  <si>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</si>
  <si>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</si>
  <si>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</si>
  <si>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</si>
  <si>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</si>
  <si>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</si>
  <si>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</si>
  <si>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</si>
  <si>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</si>
  <si>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</si>
  <si>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</si>
  <si>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</si>
  <si>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</si>
  <si>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</si>
  <si>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</si>
  <si>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</si>
  <si>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</si>
  <si>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</si>
  <si>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</si>
  <si>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</si>
  <si>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</si>
  <si>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</si>
  <si>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</si>
  <si>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</si>
  <si>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</si>
  <si>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</si>
  <si>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</si>
  <si>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</si>
  <si>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</si>
  <si>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</si>
  <si>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</si>
  <si>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</si>
  <si>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</si>
  <si>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</si>
  <si>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</si>
  <si>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</si>
  <si>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</si>
  <si>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</si>
  <si>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</si>
  <si>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</si>
  <si>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</si>
  <si>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</si>
  <si>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</si>
  <si>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</si>
  <si>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</si>
  <si>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</si>
  <si>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</si>
  <si>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</si>
  <si>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</si>
  <si>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</si>
  <si>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</si>
  <si>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</si>
  <si>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</si>
  <si>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</si>
  <si>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</si>
  <si>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</si>
  <si>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</si>
  <si>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</si>
  <si>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</si>
  <si>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</si>
  <si>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</si>
  <si>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</si>
  <si>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</si>
  <si>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</si>
  <si>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</si>
  <si>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</si>
  <si>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</si>
  <si>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</si>
  <si>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</si>
  <si>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</si>
  <si>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</si>
  <si>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</si>
  <si>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</si>
  <si>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</si>
  <si>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</si>
  <si>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</si>
  <si>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</si>
  <si>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</si>
  <si>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</si>
  <si>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</si>
  <si>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</si>
  <si>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</si>
  <si>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</si>
  <si>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</si>
  <si>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</si>
  <si>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</si>
  <si>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</si>
  <si>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</si>
  <si>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</si>
  <si>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</si>
  <si>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</si>
  <si>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</si>
  <si>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</si>
  <si>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</si>
  <si>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</si>
  <si>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</si>
  <si>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</si>
  <si>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</si>
  <si>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</si>
  <si>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</si>
  <si>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</si>
  <si>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</si>
  <si>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</si>
  <si>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</si>
  <si>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</si>
  <si>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</si>
  <si>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</si>
  <si>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</si>
  <si>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</si>
  <si>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</si>
  <si>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</si>
  <si>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</si>
  <si>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</si>
  <si>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</si>
  <si>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</si>
  <si>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</si>
  <si>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</si>
  <si>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</si>
  <si>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</si>
  <si>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</si>
  <si>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</si>
  <si>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</si>
  <si>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</si>
  <si>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</si>
  <si>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</si>
  <si>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</si>
  <si>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</si>
  <si>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</si>
  <si>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</si>
  <si>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</si>
  <si>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</si>
  <si>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</si>
  <si>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</si>
  <si>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</si>
  <si>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</si>
  <si>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</si>
  <si>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</si>
  <si>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</si>
  <si>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</si>
  <si>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</si>
  <si>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</si>
  <si>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</si>
  <si>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</si>
  <si>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</si>
  <si>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</si>
  <si>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</si>
  <si>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</si>
  <si>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</si>
  <si>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</si>
  <si>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</si>
  <si>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</si>
  <si>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</si>
  <si>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</si>
  <si>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</si>
  <si>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</si>
  <si>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</si>
  <si>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</si>
  <si>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</si>
  <si>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</si>
  <si>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</si>
  <si>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</si>
  <si>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</si>
  <si>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</si>
  <si>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</si>
  <si>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</si>
  <si>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</si>
  <si>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</si>
  <si>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</si>
  <si>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</si>
  <si>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</si>
  <si>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</si>
  <si>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</si>
  <si>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</si>
  <si>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</si>
  <si>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</si>
  <si>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</si>
  <si>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</si>
  <si>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</si>
  <si>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</si>
  <si>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</si>
  <si>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</si>
  <si>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</si>
  <si>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</si>
  <si>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</si>
  <si>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</si>
  <si>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</si>
  <si>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</si>
  <si>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</si>
  <si>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</si>
  <si>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</si>
  <si>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</si>
  <si>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</si>
  <si>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</si>
  <si>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</si>
  <si>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</si>
  <si>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</si>
  <si>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</si>
  <si>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</si>
  <si>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</si>
  <si>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</si>
  <si>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</si>
  <si>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</si>
  <si>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</si>
  <si>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</si>
  <si>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</si>
  <si>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</si>
  <si>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</si>
  <si>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</si>
  <si>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</si>
  <si>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</si>
  <si>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</si>
  <si>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</si>
  <si>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</si>
  <si>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</si>
  <si>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</si>
  <si>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</si>
  <si>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</si>
  <si>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</si>
  <si>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</si>
  <si>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</si>
  <si>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</si>
  <si>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</si>
  <si>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</si>
  <si>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</si>
  <si>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</si>
  <si>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</si>
  <si>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</si>
  <si>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</si>
  <si>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</si>
  <si>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</si>
  <si>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</si>
  <si>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</si>
  <si>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</si>
  <si>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</si>
  <si>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</si>
  <si>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</si>
  <si>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</si>
  <si>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</si>
  <si>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</si>
  <si>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</si>
  <si>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</si>
  <si>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</si>
  <si>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</si>
  <si>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</si>
  <si>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</si>
  <si>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</si>
  <si>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</si>
  <si>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</si>
  <si>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</si>
  <si>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</si>
  <si>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</si>
  <si>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</si>
  <si>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</si>
  <si>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</si>
  <si>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</si>
  <si>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</si>
  <si>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</si>
  <si>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</si>
  <si>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</si>
  <si>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</si>
  <si>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</si>
  <si>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</si>
  <si>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</si>
  <si>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</si>
  <si>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</si>
  <si>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</si>
  <si>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</si>
  <si>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</si>
  <si>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</si>
  <si>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</si>
  <si>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</si>
  <si>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</si>
  <si>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</si>
  <si>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</si>
  <si>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</si>
  <si>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</si>
  <si>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</si>
  <si>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</si>
  <si>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</si>
  <si>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</si>
  <si>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</si>
  <si>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</si>
  <si>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</si>
  <si>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</si>
  <si>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</si>
  <si>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</si>
  <si>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</si>
  <si>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</si>
  <si>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</si>
  <si>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</si>
  <si>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</si>
  <si>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</si>
  <si>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</si>
  <si>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</si>
  <si>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</si>
  <si>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</si>
  <si>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</si>
  <si>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</si>
  <si>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</si>
  <si>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</si>
  <si>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</si>
  <si>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</si>
  <si>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</si>
  <si>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</si>
  <si>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</si>
  <si>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</si>
  <si>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</si>
  <si>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</si>
  <si>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</si>
  <si>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</si>
  <si>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</si>
  <si>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</si>
  <si>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</si>
  <si>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</si>
  <si>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</si>
  <si>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</si>
  <si>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</si>
  <si>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</si>
  <si>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</si>
  <si>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</si>
  <si>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</si>
  <si>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</si>
  <si>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</si>
  <si>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</si>
  <si>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</si>
  <si>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</si>
  <si>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</si>
  <si>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</si>
  <si>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</si>
  <si>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</si>
  <si>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</si>
  <si>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</si>
  <si>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</si>
  <si>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</si>
  <si>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</si>
  <si>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</si>
  <si>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</si>
  <si>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</si>
  <si>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</si>
  <si>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</si>
  <si>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</si>
  <si>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</si>
  <si>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</si>
  <si>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</si>
  <si>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</si>
  <si>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</si>
  <si>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</si>
  <si>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</si>
  <si>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</si>
  <si>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</si>
  <si>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</si>
  <si>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</si>
  <si>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</si>
  <si>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</si>
  <si>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</si>
  <si>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</si>
  <si>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</si>
  <si>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</si>
  <si>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</si>
  <si>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</si>
  <si>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</si>
  <si>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</si>
  <si>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</si>
  <si>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</si>
  <si>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</si>
  <si>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</si>
  <si>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</si>
  <si>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</si>
  <si>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</si>
  <si>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</si>
  <si>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</si>
  <si>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</si>
  <si>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</si>
  <si>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</si>
  <si>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</si>
  <si>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</si>
  <si>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</si>
  <si>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</si>
  <si>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</si>
  <si>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</si>
  <si>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</si>
  <si>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</si>
  <si>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</si>
  <si>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</si>
  <si>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</si>
  <si>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</si>
  <si>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</si>
  <si>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</si>
  <si>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</si>
  <si>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</si>
  <si>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</si>
  <si>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</si>
  <si>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</si>
  <si>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</si>
  <si>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</si>
  <si>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</si>
  <si>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</si>
  <si>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</si>
  <si>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</si>
  <si>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</si>
  <si>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</si>
  <si>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</si>
  <si>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</si>
  <si>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</si>
  <si>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</si>
  <si>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</si>
  <si>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</si>
  <si>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</si>
  <si>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</si>
  <si>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</si>
  <si>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</si>
  <si>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</si>
  <si>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</si>
  <si>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</si>
  <si>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</si>
  <si>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</si>
  <si>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</si>
  <si>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</si>
  <si>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</si>
  <si>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</si>
  <si>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</si>
  <si>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</si>
  <si>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</si>
  <si>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</si>
  <si>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</si>
  <si>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</si>
  <si>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</si>
  <si>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</si>
  <si>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</si>
  <si>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</si>
  <si>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</si>
  <si>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</si>
  <si>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</si>
  <si>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</si>
  <si>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</si>
  <si>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</si>
  <si>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</si>
  <si>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</si>
  <si>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</si>
  <si>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</si>
  <si>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</si>
  <si>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</si>
  <si>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</si>
  <si>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</si>
  <si>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</si>
  <si>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</si>
  <si>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</si>
  <si>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</si>
  <si>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</si>
  <si>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</si>
  <si>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</si>
  <si>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</si>
  <si>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</si>
  <si>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</si>
  <si>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</si>
  <si>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</si>
  <si>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</si>
  <si>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</si>
  <si>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</si>
  <si>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</si>
  <si>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</si>
  <si>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</si>
  <si>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</si>
  <si>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</si>
  <si>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</si>
  <si>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</si>
  <si>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</si>
  <si>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</si>
  <si>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</si>
  <si>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</si>
  <si>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</si>
  <si>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</si>
  <si>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</si>
  <si>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</si>
  <si>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</si>
  <si>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</si>
  <si>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</si>
  <si>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</si>
  <si>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</si>
  <si>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</si>
  <si>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</si>
  <si>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</si>
  <si>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</si>
  <si>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</si>
  <si>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</si>
  <si>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</si>
  <si>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</si>
  <si>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</si>
  <si>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</si>
  <si>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</si>
  <si>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</si>
  <si>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</si>
  <si>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</si>
  <si>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</si>
  <si>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</si>
  <si>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</si>
  <si>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</si>
  <si>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</si>
  <si>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</si>
  <si>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</si>
  <si>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</si>
  <si>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</si>
  <si>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</si>
  <si>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</si>
  <si>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</si>
  <si>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</si>
  <si>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</si>
  <si>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</si>
  <si>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</si>
  <si>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</si>
  <si>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</si>
  <si>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</si>
  <si>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</si>
  <si>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</si>
  <si>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</si>
  <si>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</si>
  <si>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</si>
  <si>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</si>
  <si>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</si>
  <si>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</si>
  <si>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</si>
  <si>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</si>
  <si>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</si>
  <si>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</si>
  <si>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</si>
  <si>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</si>
  <si>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</si>
  <si>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</si>
  <si>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</si>
  <si>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</si>
  <si>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</si>
  <si>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</si>
  <si>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</si>
  <si>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</si>
  <si>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</si>
  <si>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</si>
  <si>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</si>
  <si>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</si>
  <si>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</si>
  <si>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</si>
  <si>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</si>
  <si>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</si>
  <si>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</si>
  <si>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</si>
  <si>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</si>
  <si>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</si>
  <si>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</si>
  <si>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</si>
  <si>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</si>
  <si>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</si>
  <si>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</si>
  <si>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</si>
  <si>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</si>
  <si>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</si>
  <si>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</si>
  <si>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</si>
  <si>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</si>
  <si>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</si>
  <si>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</si>
  <si>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</si>
  <si>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</si>
  <si>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</si>
  <si>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</si>
  <si>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</si>
  <si>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</si>
  <si>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</si>
  <si>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</si>
  <si>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</si>
  <si>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</si>
  <si>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</si>
  <si>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</si>
  <si>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</si>
  <si>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</si>
  <si>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</si>
  <si>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</si>
  <si>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</si>
  <si>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</si>
  <si>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</si>
  <si>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</si>
  <si>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</si>
  <si>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</si>
  <si>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</si>
  <si>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</si>
  <si>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</si>
  <si>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</si>
  <si>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</si>
  <si>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</si>
  <si>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</si>
  <si>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</si>
  <si>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</si>
  <si>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</si>
  <si>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</si>
  <si>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</si>
  <si>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</si>
  <si>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</si>
  <si>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</si>
  <si>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</si>
  <si>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</si>
  <si>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</si>
  <si>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</si>
  <si>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</si>
  <si>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</si>
  <si>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</si>
  <si>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</si>
  <si>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</si>
  <si>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</si>
  <si>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</si>
  <si>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</si>
  <si>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</si>
  <si>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</si>
  <si>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</si>
  <si>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</si>
  <si>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</si>
  <si>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</si>
  <si>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</si>
  <si>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</si>
  <si>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</si>
  <si>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</si>
  <si>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</si>
  <si>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</si>
  <si>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</si>
  <si>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</si>
  <si>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</si>
  <si>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</si>
  <si>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</si>
  <si>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</si>
  <si>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</si>
  <si>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</si>
  <si>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</si>
  <si>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</si>
  <si>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</si>
  <si>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</si>
  <si>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</si>
  <si>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</si>
  <si>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</si>
  <si>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</si>
  <si>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</si>
  <si>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</si>
  <si>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</si>
  <si>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</si>
  <si>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</si>
  <si>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</si>
  <si>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</si>
  <si>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</si>
  <si>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</si>
  <si>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</si>
  <si>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</si>
  <si>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</si>
  <si>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</si>
  <si>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</si>
  <si>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</si>
  <si>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</si>
  <si>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</si>
  <si>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</si>
  <si>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</si>
  <si>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</si>
  <si>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</si>
  <si>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</si>
  <si>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</si>
  <si>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</si>
  <si>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</si>
  <si>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</si>
  <si>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</si>
  <si>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</si>
  <si>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</si>
  <si>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</si>
  <si>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</si>
  <si>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</si>
  <si>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</si>
  <si>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</si>
  <si>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</si>
  <si>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</si>
  <si>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</si>
  <si>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</si>
  <si>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</si>
  <si>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</si>
  <si>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</si>
  <si>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</si>
  <si>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</si>
  <si>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</si>
  <si>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</si>
  <si>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</si>
  <si>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</si>
  <si>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</si>
  <si>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</si>
  <si>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</si>
  <si>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</si>
  <si>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</si>
  <si>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</si>
  <si>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</si>
  <si>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</si>
  <si>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</si>
  <si>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</si>
  <si>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</si>
  <si>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</si>
  <si>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</si>
  <si>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</si>
  <si>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</si>
  <si>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</si>
  <si>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</si>
  <si>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</si>
  <si>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</si>
  <si>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</si>
  <si>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</si>
  <si>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</si>
  <si>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</si>
  <si>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</si>
  <si>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</si>
  <si>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</si>
  <si>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</si>
  <si>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</si>
  <si>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</si>
  <si>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</si>
  <si>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</si>
  <si>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</si>
  <si>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</si>
  <si>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</si>
  <si>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</si>
  <si>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</si>
  <si>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</si>
  <si>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</si>
  <si>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</si>
  <si>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</si>
  <si>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</si>
  <si>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</si>
  <si>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</si>
  <si>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</si>
  <si>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</si>
  <si>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</si>
  <si>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</si>
  <si>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</si>
  <si>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</si>
  <si>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</si>
  <si>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</si>
  <si>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</si>
  <si>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</si>
  <si>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</si>
  <si>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</si>
  <si>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</si>
  <si>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</si>
  <si>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</si>
  <si>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</si>
  <si>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</si>
  <si>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</si>
  <si>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</si>
  <si>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</si>
  <si>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</si>
  <si>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</si>
  <si>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</si>
  <si>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</si>
  <si>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</si>
  <si>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</si>
  <si>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</si>
  <si>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</si>
  <si>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</si>
  <si>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</si>
  <si>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</si>
  <si>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</si>
  <si>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</si>
  <si>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</si>
  <si>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</si>
  <si>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</si>
  <si>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</si>
  <si>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</si>
  <si>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</si>
  <si>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</si>
  <si>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</si>
  <si>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</si>
  <si>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</si>
  <si>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</si>
  <si>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</si>
  <si>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</si>
  <si>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</si>
  <si>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</si>
  <si>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</si>
  <si>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</si>
  <si>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</si>
  <si>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</si>
  <si>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</si>
  <si>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</si>
  <si>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</si>
  <si>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</si>
  <si>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</si>
  <si>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</si>
  <si>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</si>
  <si>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</si>
  <si>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</si>
  <si>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</si>
  <si>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</si>
  <si>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</si>
  <si>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</si>
  <si>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</si>
  <si>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</si>
  <si>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</si>
  <si>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</si>
  <si>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</si>
  <si>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</si>
  <si>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</si>
  <si>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</si>
  <si>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</si>
  <si>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</si>
  <si>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</si>
  <si>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</si>
  <si>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</si>
  <si>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</si>
  <si>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</si>
  <si>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</si>
  <si>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</si>
  <si>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</si>
  <si>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</si>
  <si>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</si>
  <si>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</si>
  <si>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</si>
  <si>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</si>
  <si>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</si>
  <si>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</si>
  <si>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</si>
  <si>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</si>
  <si>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</si>
  <si>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</si>
  <si>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</si>
  <si>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</si>
  <si>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</si>
  <si>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</si>
  <si>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</si>
  <si>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</si>
  <si>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</si>
  <si>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</si>
  <si>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</si>
  <si>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</si>
  <si>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</si>
  <si>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</si>
  <si>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</si>
  <si>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</si>
  <si>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</si>
  <si>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</si>
  <si>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</si>
  <si>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</si>
  <si>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</si>
  <si>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</si>
  <si>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</si>
  <si>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</si>
  <si>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</si>
  <si>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</si>
  <si>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</si>
  <si>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</si>
  <si>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</si>
  <si>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</si>
  <si>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</si>
  <si>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</si>
  <si>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</si>
  <si>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</si>
  <si>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</si>
  <si>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</si>
  <si>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</si>
  <si>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</si>
  <si>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</si>
  <si>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</si>
  <si>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</si>
  <si>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</si>
  <si>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</si>
  <si>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</si>
  <si>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</si>
  <si>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</si>
  <si>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</si>
  <si>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</si>
  <si>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</si>
  <si>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</si>
  <si>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</si>
  <si>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</si>
  <si>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</si>
  <si>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</si>
  <si>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</si>
  <si>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</si>
  <si>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</si>
  <si>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</si>
  <si>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</si>
  <si>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</si>
  <si>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</si>
  <si>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</si>
  <si>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</si>
  <si>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</si>
  <si>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</si>
  <si>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</si>
  <si>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</si>
  <si>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</si>
  <si>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</si>
  <si>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</si>
  <si>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</si>
  <si>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</si>
  <si>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</si>
  <si>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</si>
  <si>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</si>
  <si>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</si>
  <si>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</si>
  <si>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</si>
  <si>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</si>
  <si>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</si>
  <si>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</si>
  <si>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</si>
  <si>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</si>
  <si>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</si>
  <si>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</si>
  <si>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</si>
  <si>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</si>
  <si>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</si>
  <si>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</si>
  <si>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</si>
  <si>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</si>
  <si>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</si>
  <si>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</si>
  <si>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</si>
  <si>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</si>
  <si>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</si>
  <si>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</si>
  <si>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</si>
  <si>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</si>
  <si>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</si>
  <si>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</si>
  <si>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</si>
  <si>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</si>
  <si>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</si>
  <si>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</si>
  <si>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</si>
  <si>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</si>
  <si>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</si>
  <si>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</si>
  <si>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</si>
  <si>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</si>
  <si>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</si>
  <si>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</si>
  <si>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</si>
  <si>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</si>
  <si>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</si>
  <si>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</si>
  <si>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</si>
  <si>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</si>
  <si>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</si>
  <si>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</si>
  <si>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</si>
  <si>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</si>
  <si>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</si>
  <si>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</si>
  <si>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</si>
  <si>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</si>
  <si>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</si>
  <si>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</si>
  <si>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</si>
  <si>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</si>
  <si>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</si>
  <si>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</si>
  <si>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</si>
  <si>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</si>
  <si>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</si>
  <si>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</si>
  <si>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</si>
  <si>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</si>
  <si>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</si>
  <si>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</si>
  <si>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</si>
  <si>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</si>
  <si>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</si>
  <si>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</si>
  <si>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</si>
  <si>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</si>
  <si>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</si>
  <si>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</si>
  <si>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</si>
  <si>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</si>
  <si>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</si>
  <si>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</si>
  <si>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</si>
  <si>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</si>
  <si>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</si>
  <si>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</si>
  <si>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</si>
  <si>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</si>
  <si>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</si>
  <si>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</si>
  <si>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</si>
  <si>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</si>
  <si>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</si>
  <si>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</si>
  <si>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</si>
  <si>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</si>
  <si>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</si>
  <si>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</si>
  <si>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</si>
  <si>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</si>
  <si>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</si>
  <si>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</si>
  <si>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</si>
  <si>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</si>
  <si>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</si>
  <si>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</si>
  <si>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</si>
  <si>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</si>
  <si>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</si>
  <si>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</si>
  <si>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</si>
  <si>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</si>
  <si>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</si>
  <si>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</si>
  <si>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</si>
  <si>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</si>
  <si>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</si>
  <si>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</si>
  <si>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</si>
  <si>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</si>
  <si>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</si>
  <si>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</si>
  <si>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</si>
  <si>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</si>
  <si>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</si>
  <si>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</si>
  <si>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</si>
  <si>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</si>
  <si>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</si>
  <si>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</si>
  <si>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</si>
  <si>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</si>
  <si>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</si>
  <si>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</si>
  <si>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</si>
  <si>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</si>
  <si>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</si>
  <si>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</si>
  <si>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</si>
  <si>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</si>
  <si>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</si>
  <si>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</si>
  <si>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</si>
  <si>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</si>
  <si>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</si>
  <si>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</si>
  <si>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</si>
  <si>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</si>
  <si>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</si>
  <si>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</si>
  <si>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</si>
  <si>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</si>
  <si>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</si>
  <si>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</si>
  <si>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</si>
  <si>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</si>
  <si>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</si>
  <si>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</si>
  <si>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</si>
  <si>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</si>
  <si>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</si>
  <si>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</si>
  <si>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</si>
  <si>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</si>
  <si>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</si>
  <si>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</si>
  <si>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</si>
  <si>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</si>
  <si>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</si>
  <si>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</si>
  <si>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</si>
  <si>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</si>
  <si>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</si>
  <si>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</si>
  <si>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</si>
  <si>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</si>
  <si>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</si>
  <si>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</si>
  <si>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</si>
  <si>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</si>
  <si>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</si>
  <si>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</si>
  <si>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</si>
  <si>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</si>
  <si>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</si>
  <si>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</si>
  <si>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</si>
  <si>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</si>
  <si>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</si>
  <si>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</si>
  <si>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</si>
  <si>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</si>
  <si>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</si>
  <si>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</si>
  <si>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</si>
  <si>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</si>
  <si>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</si>
  <si>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</si>
  <si>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</si>
  <si>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</si>
  <si>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</si>
  <si>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</si>
  <si>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</si>
  <si>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</si>
  <si>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</si>
  <si>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</si>
  <si>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</si>
  <si>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</si>
  <si>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</si>
  <si>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</si>
  <si>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</si>
  <si>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</si>
  <si>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</si>
  <si>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</si>
  <si>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</si>
  <si>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</si>
  <si>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</si>
  <si>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</si>
  <si>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</si>
  <si>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</si>
  <si>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</si>
  <si>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</si>
  <si>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</si>
  <si>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</si>
  <si>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</si>
  <si>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</si>
  <si>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</si>
  <si>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</si>
  <si>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</si>
  <si>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</si>
  <si>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</si>
  <si>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</si>
  <si>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</si>
  <si>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</si>
  <si>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</si>
  <si>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</si>
  <si>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</si>
  <si>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</si>
  <si>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</si>
  <si>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</si>
  <si>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</si>
  <si>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</si>
  <si>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</si>
  <si>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</si>
  <si>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</si>
  <si>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</si>
  <si>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</si>
  <si>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</si>
  <si>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</si>
  <si>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</si>
  <si>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</si>
  <si>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</si>
  <si>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</si>
  <si>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</si>
  <si>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</si>
  <si>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</si>
  <si>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</si>
  <si>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</si>
  <si>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</si>
  <si>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</si>
  <si>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</si>
  <si>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</si>
  <si>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</si>
  <si>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</si>
  <si>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</si>
  <si>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</si>
  <si>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</si>
  <si>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</si>
  <si>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</si>
  <si>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</si>
  <si>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</si>
  <si>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</si>
  <si>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</si>
  <si>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</si>
  <si>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</si>
  <si>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</si>
  <si>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</si>
  <si>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</si>
  <si>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</si>
  <si>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</si>
  <si>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</si>
  <si>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</si>
  <si>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</si>
  <si>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</si>
  <si>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</si>
  <si>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</si>
  <si>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</si>
  <si>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</si>
  <si>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</si>
  <si>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</si>
  <si>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</si>
  <si>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</si>
  <si>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</si>
  <si>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</si>
  <si>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</si>
  <si>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</si>
  <si>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</si>
  <si>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</si>
  <si>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</si>
  <si>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</si>
  <si>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</si>
  <si>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</si>
  <si>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</si>
  <si>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</si>
  <si>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</si>
  <si>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</si>
  <si>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</si>
  <si>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</si>
  <si>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</si>
  <si>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</si>
  <si>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</si>
  <si>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</si>
  <si>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</si>
  <si>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</si>
  <si>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</si>
  <si>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</si>
  <si>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</si>
  <si>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</si>
  <si>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</si>
  <si>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</si>
  <si>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</si>
  <si>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</si>
  <si>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</si>
  <si>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</si>
  <si>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</si>
  <si>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</si>
  <si>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</si>
  <si>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</si>
  <si>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</si>
  <si>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</si>
  <si>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</si>
  <si>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</si>
  <si>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</si>
  <si>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</si>
  <si>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</si>
  <si>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</si>
  <si>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</si>
  <si>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</si>
  <si>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</si>
  <si>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</si>
  <si>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</si>
  <si>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</si>
  <si>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</si>
  <si>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</si>
  <si>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</si>
  <si>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</si>
  <si>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</si>
  <si>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</si>
  <si>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</si>
  <si>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</si>
  <si>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</si>
  <si>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</si>
  <si>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</si>
  <si>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</si>
  <si>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</si>
  <si>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</si>
  <si>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</si>
  <si>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</si>
  <si>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</si>
  <si>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</si>
  <si>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</si>
  <si>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</si>
  <si>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</si>
  <si>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</si>
  <si>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</si>
  <si>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</si>
  <si>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</si>
  <si>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</si>
  <si>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</si>
  <si>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</si>
  <si>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</si>
  <si>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</si>
  <si>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</si>
  <si>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</si>
  <si>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</si>
  <si>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</si>
  <si>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</si>
  <si>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</si>
  <si>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</si>
  <si>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</si>
  <si>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</si>
  <si>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</si>
  <si>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</si>
  <si>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</si>
  <si>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</si>
  <si>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</si>
  <si>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</si>
  <si>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</si>
  <si>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</si>
  <si>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</si>
  <si>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</si>
  <si>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</si>
  <si>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</si>
  <si>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</si>
  <si>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</si>
  <si>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</si>
  <si>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</si>
  <si>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</si>
  <si>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</si>
  <si>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</si>
  <si>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</si>
  <si>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</si>
  <si>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</si>
  <si>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</si>
  <si>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</si>
  <si>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</si>
  <si>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</si>
  <si>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</si>
  <si>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</si>
  <si>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</si>
  <si>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</si>
  <si>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</si>
  <si>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</si>
  <si>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</si>
  <si>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</si>
  <si>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</si>
  <si>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</si>
  <si>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</si>
  <si>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</si>
  <si>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</si>
  <si>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</si>
  <si>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</si>
  <si>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</si>
  <si>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</si>
  <si>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</si>
  <si>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</si>
  <si>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</si>
  <si>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</si>
  <si>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</si>
  <si>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</si>
  <si>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</si>
  <si>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</si>
  <si>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</si>
  <si>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</si>
  <si>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</si>
  <si>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</si>
  <si>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</si>
  <si>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</si>
  <si>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</si>
  <si>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</si>
  <si>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</si>
  <si>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</si>
  <si>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</si>
  <si>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</si>
  <si>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</si>
  <si>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</si>
  <si>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</si>
  <si>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</si>
  <si>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</si>
  <si>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</si>
  <si>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</si>
  <si>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</si>
  <si>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</si>
  <si>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</si>
  <si>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</si>
  <si>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</si>
  <si>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</si>
  <si>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</si>
  <si>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</si>
  <si>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</si>
  <si>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</si>
  <si>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</si>
  <si>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</si>
  <si>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</si>
  <si>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</si>
  <si>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</si>
  <si>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</si>
  <si>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</si>
  <si>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</si>
  <si>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</si>
  <si>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</si>
  <si>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</si>
  <si>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</si>
  <si>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</si>
  <si>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</si>
  <si>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</si>
  <si>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</si>
  <si>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</si>
  <si>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</si>
  <si>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</si>
  <si>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</si>
  <si>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</si>
  <si>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</si>
  <si>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</si>
  <si>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</si>
  <si>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</si>
  <si>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</si>
  <si>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</si>
  <si>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</si>
  <si>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</si>
  <si>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</si>
  <si>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</si>
  <si>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</si>
  <si>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</si>
  <si>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</si>
  <si>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</si>
  <si>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</si>
  <si>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</si>
  <si>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</si>
  <si>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</si>
  <si>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</si>
  <si>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</si>
  <si>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</si>
  <si>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</si>
  <si>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</si>
  <si>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</si>
  <si>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</si>
  <si>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</si>
  <si>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</si>
  <si>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</si>
  <si>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</si>
  <si>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</si>
  <si>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</si>
  <si>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</si>
  <si>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</si>
  <si>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</si>
  <si>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</si>
  <si>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</si>
  <si>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</si>
  <si>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</si>
  <si>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</si>
  <si>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</si>
  <si>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</si>
  <si>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</si>
  <si>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</si>
  <si>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</si>
  <si>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</si>
  <si>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</si>
  <si>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</si>
  <si>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</si>
  <si>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</si>
  <si>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</si>
  <si>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</si>
  <si>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</si>
  <si>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</si>
  <si>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</si>
  <si>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</si>
  <si>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</si>
  <si>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</si>
  <si>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</si>
  <si>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</si>
  <si>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</si>
  <si>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</si>
  <si>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</si>
  <si>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</si>
  <si>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</si>
  <si>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</si>
  <si>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</si>
  <si>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</si>
  <si>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</si>
  <si>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</si>
  <si>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</si>
  <si>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</si>
  <si>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</si>
  <si>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</si>
  <si>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</si>
  <si>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</si>
  <si>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</si>
  <si>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</si>
  <si>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</si>
  <si>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</si>
  <si>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</si>
  <si>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</si>
  <si>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</si>
  <si>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</si>
  <si>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</si>
  <si>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</si>
  <si>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</si>
  <si>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</si>
  <si>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</si>
  <si>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</si>
  <si>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</si>
  <si>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</si>
  <si>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</si>
  <si>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</si>
  <si>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</si>
  <si>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</si>
  <si>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</si>
  <si>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</si>
  <si>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</si>
  <si>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</si>
  <si>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</si>
  <si>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</si>
  <si>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</si>
  <si>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</si>
  <si>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</si>
  <si>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</si>
  <si>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</si>
  <si>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</si>
  <si>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</si>
  <si>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</si>
  <si>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</si>
  <si>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</si>
  <si>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</si>
  <si>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</si>
  <si>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</si>
  <si>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</si>
  <si>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</si>
  <si>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</si>
  <si>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</si>
  <si>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</si>
  <si>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</si>
  <si>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</si>
  <si>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</si>
  <si>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</si>
  <si>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</si>
  <si>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</si>
  <si>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</si>
  <si>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</si>
  <si>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</si>
  <si>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</si>
  <si>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</si>
  <si>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</si>
  <si>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</si>
  <si>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</si>
  <si>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</si>
  <si>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</si>
  <si>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</si>
  <si>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</si>
  <si>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</si>
  <si>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</si>
  <si>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</si>
  <si>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</si>
  <si>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</si>
  <si>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</si>
  <si>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</si>
  <si>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</si>
  <si>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</si>
  <si>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</si>
  <si>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</si>
  <si>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</si>
  <si>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</si>
  <si>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</si>
  <si>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</si>
  <si>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</si>
  <si>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</si>
  <si>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</si>
  <si>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</si>
  <si>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</si>
  <si>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</si>
  <si>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</si>
  <si>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</si>
  <si>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</si>
  <si>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</si>
  <si>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</si>
  <si>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</si>
  <si>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</si>
  <si>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</si>
  <si>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</si>
  <si>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</si>
  <si>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</si>
  <si>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</si>
  <si>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</si>
  <si>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</si>
  <si>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</si>
  <si>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</si>
  <si>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</si>
  <si>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</si>
  <si>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</si>
  <si>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</si>
  <si>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</si>
  <si>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</si>
  <si>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</si>
  <si>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</si>
  <si>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</si>
  <si>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</si>
  <si>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</si>
  <si>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</si>
  <si>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</si>
  <si>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</si>
  <si>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</si>
  <si>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</si>
  <si>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</si>
  <si>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</si>
  <si>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</si>
  <si>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</si>
  <si>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</si>
  <si>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</si>
  <si>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</si>
  <si>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</si>
  <si>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</si>
  <si>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</si>
  <si>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</si>
  <si>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</si>
  <si>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</si>
  <si>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</si>
  <si>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</si>
  <si>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</si>
  <si>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</si>
  <si>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</si>
  <si>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</si>
  <si>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</si>
  <si>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</si>
  <si>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</si>
  <si>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</si>
  <si>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</si>
  <si>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</si>
  <si>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</si>
  <si>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</si>
  <si>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</si>
  <si>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</si>
  <si>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</si>
  <si>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</si>
  <si>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</si>
  <si>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</si>
  <si>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</si>
  <si>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</si>
  <si>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</si>
  <si>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</si>
  <si>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</si>
  <si>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</si>
  <si>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</si>
  <si>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</si>
  <si>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</si>
  <si>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</si>
  <si>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</si>
  <si>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</si>
  <si>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</si>
  <si>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</si>
  <si>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</si>
  <si>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</si>
  <si>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</si>
  <si>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</si>
  <si>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</si>
  <si>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</si>
  <si>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</si>
  <si>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</si>
  <si>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</si>
  <si>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</si>
  <si>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</si>
  <si>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</si>
  <si>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</si>
  <si>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</si>
  <si>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</si>
  <si>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</si>
  <si>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</si>
  <si>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</si>
  <si>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</si>
  <si>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</si>
  <si>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</si>
  <si>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</si>
  <si>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</si>
  <si>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</si>
  <si>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</si>
  <si>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</si>
  <si>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</si>
  <si>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</si>
  <si>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</si>
  <si>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</si>
  <si>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</si>
  <si>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</si>
  <si>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</si>
  <si>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</si>
  <si>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</si>
  <si>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</si>
  <si>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</si>
  <si>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</si>
  <si>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</si>
  <si>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</si>
  <si>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</si>
  <si>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</si>
  <si>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</si>
  <si>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</si>
  <si>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</si>
  <si>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</si>
  <si>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</si>
  <si>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</si>
  <si>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</si>
  <si>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</si>
  <si>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</si>
  <si>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</si>
  <si>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</si>
  <si>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</si>
  <si>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</si>
  <si>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</si>
  <si>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</si>
  <si>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</si>
  <si>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</si>
  <si>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</si>
  <si>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</si>
  <si>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</si>
  <si>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</si>
  <si>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</si>
  <si>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</si>
  <si>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</si>
  <si>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</si>
  <si>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</si>
  <si>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</si>
  <si>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</si>
  <si>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</si>
  <si>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</si>
  <si>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</si>
  <si>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</si>
  <si>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</si>
  <si>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</si>
  <si>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</si>
  <si>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</si>
  <si>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</si>
  <si>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</si>
  <si>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</si>
  <si>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</si>
  <si>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</si>
  <si>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</si>
  <si>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</si>
  <si>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</si>
  <si>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</si>
  <si>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</si>
  <si>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</si>
  <si>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</si>
  <si>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</si>
  <si>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</si>
  <si>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</si>
  <si>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</si>
  <si>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</si>
  <si>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</si>
  <si>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</si>
  <si>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</si>
  <si>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</si>
  <si>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</si>
  <si>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</si>
  <si>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</si>
  <si>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</si>
  <si>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</si>
  <si>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</si>
  <si>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</si>
  <si>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</si>
  <si>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</si>
  <si>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</si>
  <si>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</si>
  <si>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</si>
  <si>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</si>
  <si>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</si>
  <si>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</si>
  <si>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</si>
  <si>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</si>
  <si>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</si>
  <si>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</si>
  <si>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</si>
  <si>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</si>
  <si>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</si>
  <si>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</si>
  <si>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</si>
  <si>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</si>
  <si>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</si>
  <si>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</si>
  <si>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</si>
  <si>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</si>
  <si>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</si>
  <si>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</si>
  <si>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</si>
  <si>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</si>
  <si>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</si>
  <si>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</si>
  <si>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</si>
  <si>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</si>
  <si>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</si>
  <si>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</si>
  <si>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</si>
  <si>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</si>
  <si>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</si>
  <si>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</si>
  <si>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</si>
  <si>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</si>
  <si>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</si>
  <si>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</si>
  <si>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</si>
  <si>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</si>
  <si>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</si>
  <si>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</si>
  <si>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</si>
  <si>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</si>
  <si>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</si>
  <si>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</si>
  <si>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</si>
  <si>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</si>
  <si>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</si>
  <si>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</si>
  <si>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</si>
  <si>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</si>
  <si>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</si>
  <si>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</si>
  <si>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</si>
  <si>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</si>
  <si>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</si>
  <si>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</si>
  <si>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</si>
  <si>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</si>
  <si>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</si>
  <si>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</si>
  <si>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</si>
  <si>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</si>
  <si>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</si>
  <si>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</si>
  <si>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</si>
  <si>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</si>
  <si>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</si>
  <si>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</si>
  <si>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</si>
  <si>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</si>
  <si>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</si>
  <si>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</si>
  <si>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</si>
  <si>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</si>
  <si>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</si>
  <si>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</si>
  <si>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</si>
  <si>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</si>
  <si>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</si>
  <si>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</si>
  <si>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</si>
  <si>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</si>
  <si>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</si>
  <si>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</si>
  <si>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</si>
  <si>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</si>
  <si>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</si>
  <si>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</si>
  <si>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</si>
  <si>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</si>
  <si>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</si>
  <si>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</si>
  <si>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</si>
  <si>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</si>
  <si>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</si>
  <si>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</si>
  <si>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</si>
  <si>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</si>
  <si>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</si>
  <si>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</si>
  <si>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</si>
  <si>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</si>
  <si>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</si>
  <si>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</si>
  <si>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</si>
  <si>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</si>
  <si>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</si>
  <si>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</si>
  <si>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</si>
  <si>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</si>
  <si>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</si>
  <si>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</si>
  <si>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</si>
  <si>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</si>
  <si>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</si>
  <si>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</si>
  <si>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</si>
  <si>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</si>
  <si>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</si>
  <si>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</si>
  <si>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</si>
  <si>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</si>
  <si>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</si>
  <si>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</si>
  <si>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</si>
  <si>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</si>
  <si>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</si>
  <si>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</si>
  <si>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</si>
  <si>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</si>
  <si>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</si>
  <si>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</si>
  <si>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</si>
  <si>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</si>
  <si>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</si>
  <si>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</si>
  <si>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</si>
  <si>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</si>
  <si>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</si>
  <si>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</si>
  <si>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</si>
  <si>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</si>
  <si>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</si>
  <si>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</si>
  <si>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</si>
  <si>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</si>
  <si>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</si>
  <si>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</si>
  <si>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</si>
  <si>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</si>
  <si>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</si>
  <si>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</si>
  <si>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</si>
  <si>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</si>
  <si>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</si>
  <si>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</si>
  <si>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</si>
  <si>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</si>
  <si>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</si>
  <si>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</si>
  <si>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</si>
  <si>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</si>
  <si>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</si>
  <si>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</si>
  <si>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</si>
  <si>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</si>
  <si>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</si>
  <si>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</si>
  <si>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</si>
  <si>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</si>
  <si>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</si>
  <si>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</si>
  <si>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</si>
  <si>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</si>
  <si>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</si>
  <si>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</si>
  <si>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</si>
  <si>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</si>
  <si>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</si>
  <si>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</si>
  <si>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</si>
  <si>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</si>
  <si>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</si>
  <si>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</si>
  <si>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</si>
  <si>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</si>
  <si>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</si>
  <si>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</si>
  <si>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</si>
  <si>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</si>
  <si>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</si>
  <si>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</si>
  <si>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</si>
  <si>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</si>
  <si>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</si>
  <si>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</si>
  <si>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</si>
  <si>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</si>
  <si>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</si>
  <si>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</si>
  <si>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</si>
  <si>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</si>
  <si>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</si>
  <si>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</si>
  <si>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</si>
  <si>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</si>
  <si>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</si>
  <si>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</si>
  <si>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</si>
  <si>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</si>
  <si>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</si>
  <si>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</si>
  <si>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</si>
  <si>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</si>
  <si>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</si>
  <si>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</si>
  <si>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</si>
  <si>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</si>
  <si>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</si>
  <si>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</si>
  <si>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</si>
  <si>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</si>
  <si>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</si>
  <si>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</si>
  <si>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</si>
  <si>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</si>
  <si>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</si>
  <si>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</si>
  <si>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</si>
  <si>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</si>
  <si>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</si>
  <si>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</si>
  <si>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</si>
  <si>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</si>
  <si>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</si>
  <si>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</si>
  <si>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</si>
  <si>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</si>
  <si>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</si>
  <si>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</si>
  <si>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</si>
  <si>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</si>
  <si>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</si>
  <si>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</si>
  <si>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</si>
  <si>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</si>
  <si>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</si>
  <si>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</si>
  <si>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</si>
  <si>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</si>
  <si>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</si>
  <si>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</si>
  <si>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</si>
  <si>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</si>
  <si>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</si>
  <si>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</si>
  <si>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</si>
  <si>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</si>
  <si>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</si>
  <si>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</si>
  <si>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</si>
  <si>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</si>
  <si>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</si>
  <si>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</si>
  <si>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</si>
  <si>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</si>
  <si>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</si>
  <si>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</si>
  <si>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</si>
  <si>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</si>
  <si>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</si>
  <si>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</si>
  <si>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</si>
  <si>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</si>
  <si>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</si>
  <si>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</si>
  <si>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</si>
  <si>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</si>
  <si>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</si>
  <si>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</si>
  <si>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</si>
  <si>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</si>
  <si>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</si>
  <si>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</si>
  <si>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</si>
  <si>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</si>
  <si>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</si>
  <si>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</si>
  <si>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</si>
  <si>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</si>
  <si>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</si>
  <si>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</si>
  <si>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</si>
  <si>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</si>
  <si>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</si>
  <si>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</si>
  <si>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</si>
  <si>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</si>
  <si>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</si>
  <si>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</si>
  <si>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</si>
  <si>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</si>
  <si>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</si>
  <si>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</si>
  <si>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</si>
  <si>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</si>
  <si>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</si>
  <si>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</si>
  <si>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</si>
  <si>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</si>
  <si>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</si>
  <si>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</si>
  <si>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</si>
  <si>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</si>
  <si>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</si>
  <si>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</si>
  <si>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</si>
  <si>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</si>
  <si>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</si>
  <si>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</si>
  <si>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</si>
  <si>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</si>
  <si>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</si>
  <si>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</si>
  <si>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</si>
  <si>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</si>
  <si>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</si>
  <si>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</si>
  <si>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</si>
  <si>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</si>
  <si>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</si>
  <si>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</si>
  <si>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</si>
  <si>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</si>
  <si>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</si>
  <si>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</si>
  <si>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</si>
  <si>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</si>
  <si>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</si>
  <si>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</si>
  <si>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</si>
  <si>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</si>
  <si>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</si>
  <si>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</si>
  <si>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</si>
  <si>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</si>
  <si>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</si>
  <si>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</si>
  <si>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</si>
  <si>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</si>
  <si>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</si>
  <si>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</si>
  <si>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</si>
  <si>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</si>
  <si>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</si>
  <si>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</si>
  <si>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</si>
  <si>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</si>
  <si>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</si>
  <si>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</si>
  <si>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</si>
  <si>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</si>
  <si>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</si>
  <si>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</si>
  <si>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</si>
  <si>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</si>
  <si>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</si>
  <si>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</si>
  <si>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</si>
  <si>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</si>
  <si>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</si>
  <si>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</si>
  <si>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</si>
  <si>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</si>
  <si>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</si>
  <si>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</si>
  <si>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</si>
  <si>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</si>
  <si>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</si>
  <si>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</si>
  <si>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</si>
  <si>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</si>
  <si>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</si>
  <si>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</si>
  <si>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</si>
  <si>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</si>
  <si>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</si>
  <si>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</si>
  <si>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</si>
  <si>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</si>
  <si>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</si>
  <si>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</si>
  <si>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</si>
  <si>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</si>
  <si>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</si>
  <si>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</si>
  <si>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</si>
  <si>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</si>
  <si>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</si>
  <si>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</si>
  <si>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</si>
  <si>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</si>
  <si>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</si>
  <si>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</si>
  <si>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</si>
  <si>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</si>
  <si>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</si>
  <si>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</si>
  <si>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</si>
  <si>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</si>
  <si>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</si>
  <si>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</si>
  <si>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</si>
  <si>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</si>
  <si>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</si>
  <si>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</si>
  <si>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</si>
  <si>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</si>
  <si>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</si>
  <si>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</si>
  <si>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</si>
  <si>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</si>
  <si>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</si>
  <si>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</si>
  <si>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</si>
  <si>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</si>
  <si>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</si>
  <si>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</si>
  <si>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</si>
  <si>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</si>
  <si>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</si>
  <si>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</si>
  <si>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</si>
  <si>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</si>
  <si>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</si>
  <si>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</si>
  <si>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</si>
  <si>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</si>
  <si>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</si>
  <si>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</si>
  <si>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</si>
  <si>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</si>
  <si>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</si>
  <si>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</si>
  <si>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</si>
  <si>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</si>
  <si>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</si>
  <si>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</si>
  <si>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</si>
  <si>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</si>
  <si>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</si>
  <si>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</si>
  <si>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</si>
  <si>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</si>
  <si>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</si>
  <si>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</si>
  <si>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</si>
  <si>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</si>
  <si>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</si>
  <si>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</si>
  <si>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</si>
  <si>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</si>
  <si>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</si>
  <si>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</si>
  <si>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</si>
  <si>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</si>
  <si>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</si>
  <si>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</si>
  <si>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</si>
  <si>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</si>
  <si>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</si>
  <si>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</si>
  <si>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</si>
  <si>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</si>
  <si>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</si>
  <si>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</si>
  <si>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</si>
  <si>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</si>
  <si>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</si>
  <si>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</si>
  <si>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</si>
  <si>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</si>
  <si>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</si>
  <si>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</si>
  <si>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</si>
  <si>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</si>
  <si>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</si>
  <si>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</si>
  <si>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</si>
  <si>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</si>
  <si>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</si>
  <si>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</si>
  <si>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</si>
  <si>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</si>
  <si>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</si>
  <si>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</si>
  <si>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</si>
  <si>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</si>
  <si>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</si>
  <si>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</si>
  <si>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</si>
  <si>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</si>
  <si>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</si>
  <si>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</si>
  <si>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</si>
  <si>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</si>
  <si>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</si>
  <si>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</si>
  <si>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</si>
  <si>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</si>
  <si>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</si>
  <si>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</si>
  <si>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</si>
  <si>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</si>
  <si>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</si>
  <si>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</si>
  <si>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</si>
  <si>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</si>
  <si>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</si>
  <si>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</si>
  <si>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</si>
  <si>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</si>
  <si>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</si>
  <si>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</si>
  <si>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</si>
  <si>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</si>
  <si>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</si>
  <si>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</si>
  <si>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</si>
  <si>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</si>
  <si>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</si>
  <si>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</si>
  <si>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</si>
  <si>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</si>
  <si>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</si>
  <si>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</si>
  <si>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</si>
  <si>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</si>
  <si>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</si>
  <si>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</si>
  <si>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</si>
  <si>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</si>
  <si>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</si>
  <si>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</si>
  <si>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</si>
  <si>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</si>
  <si>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</si>
  <si>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</si>
  <si>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</si>
  <si>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</si>
  <si>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</si>
  <si>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</si>
  <si>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</si>
  <si>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</si>
  <si>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</si>
  <si>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</si>
  <si>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</si>
  <si>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</si>
  <si>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</si>
  <si>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</si>
  <si>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</si>
  <si>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</si>
  <si>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</si>
  <si>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</si>
  <si>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</si>
  <si>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</si>
  <si>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</si>
  <si>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</si>
  <si>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</si>
  <si>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</si>
  <si>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</si>
  <si>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</si>
  <si>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</si>
  <si>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</si>
  <si>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</si>
  <si>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</si>
  <si>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</si>
  <si>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</si>
  <si>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</si>
  <si>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</si>
  <si>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</si>
  <si>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</si>
  <si>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</si>
  <si>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</si>
  <si>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</si>
  <si>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</si>
  <si>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</si>
  <si>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</si>
  <si>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</si>
  <si>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</si>
  <si>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</si>
  <si>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</si>
  <si>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</si>
  <si>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</si>
  <si>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</si>
  <si>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</si>
  <si>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</si>
  <si>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</si>
  <si>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</si>
  <si>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</si>
  <si>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</si>
  <si>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</si>
  <si>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</si>
  <si>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</si>
  <si>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</si>
  <si>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</si>
  <si>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</si>
  <si>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</si>
  <si>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</si>
  <si>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</si>
  <si>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</si>
  <si>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</si>
  <si>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</si>
  <si>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</si>
  <si>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</si>
  <si>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</si>
  <si>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</si>
  <si>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</si>
  <si>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</si>
  <si>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</si>
  <si>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</si>
  <si>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</si>
  <si>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</si>
  <si>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</si>
  <si>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</si>
  <si>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</si>
  <si>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</si>
  <si>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</si>
  <si>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</si>
  <si>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</si>
  <si>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</si>
  <si>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</si>
  <si>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</si>
  <si>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</si>
  <si>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</si>
  <si>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</si>
  <si>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</si>
  <si>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</si>
  <si>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</si>
  <si>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</si>
  <si>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</si>
  <si>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</si>
  <si>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</si>
  <si>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</si>
  <si>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</si>
  <si>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</si>
  <si>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</si>
  <si>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</si>
  <si>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</si>
  <si>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</si>
  <si>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</si>
  <si>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</si>
  <si>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</si>
  <si>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</si>
  <si>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</si>
  <si>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</si>
  <si>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</si>
  <si>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</si>
  <si>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</si>
  <si>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</si>
  <si>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</si>
  <si>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</si>
  <si>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</si>
  <si>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</si>
  <si>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</si>
  <si>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</si>
  <si>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</si>
  <si>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</si>
  <si>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</si>
  <si>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</si>
  <si>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</si>
  <si>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</si>
  <si>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</si>
  <si>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</si>
  <si>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</si>
  <si>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</si>
  <si>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</si>
  <si>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</si>
  <si>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</si>
  <si>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</si>
  <si>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</si>
  <si>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</si>
  <si>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</si>
  <si>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</si>
  <si>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</si>
  <si>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</si>
  <si>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</si>
  <si>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</si>
  <si>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</si>
  <si>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</si>
  <si>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</si>
  <si>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</si>
  <si>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</si>
  <si>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</si>
  <si>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</si>
  <si>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</si>
  <si>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</si>
  <si>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</si>
  <si>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</si>
  <si>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</si>
  <si>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</si>
  <si>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</si>
  <si>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</si>
  <si>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</si>
  <si>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</si>
  <si>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</si>
  <si>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</si>
  <si>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</si>
  <si>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</si>
  <si>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</si>
  <si>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</si>
  <si>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</si>
  <si>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</si>
  <si>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</si>
  <si>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</si>
  <si>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</si>
  <si>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</si>
  <si>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</si>
  <si>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</si>
  <si>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</si>
  <si>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</si>
  <si>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</si>
  <si>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</si>
  <si>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</si>
  <si>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</si>
  <si>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</si>
  <si>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</si>
  <si>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</si>
  <si>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</si>
  <si>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</si>
  <si>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</si>
  <si>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</si>
  <si>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</si>
  <si>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</si>
  <si>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</si>
  <si>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</si>
  <si>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</si>
  <si>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</si>
  <si>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</si>
  <si>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</si>
  <si>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</si>
  <si>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</si>
  <si>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</si>
  <si>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</si>
  <si>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</si>
  <si>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</si>
  <si>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</si>
  <si>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</si>
  <si>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</si>
  <si>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</si>
  <si>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</si>
  <si>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</si>
  <si>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</si>
  <si>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</si>
  <si>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</si>
  <si>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</si>
  <si>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</si>
  <si>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</si>
  <si>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</si>
  <si>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</si>
  <si>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</si>
  <si>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</si>
  <si>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</si>
  <si>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</si>
  <si>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</si>
  <si>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</si>
  <si>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</si>
  <si>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</si>
  <si>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</si>
  <si>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</si>
  <si>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</si>
  <si>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</si>
  <si>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</si>
  <si>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</si>
  <si>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</si>
  <si>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</si>
  <si>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</si>
  <si>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</si>
  <si>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</si>
  <si>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</si>
  <si>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</si>
  <si>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</si>
  <si>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</si>
  <si>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</si>
  <si>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</si>
  <si>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</si>
  <si>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</si>
  <si>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</si>
  <si>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</si>
  <si>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</si>
  <si>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</si>
  <si>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</si>
  <si>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</si>
  <si>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</si>
  <si>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</si>
  <si>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</si>
  <si>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</si>
  <si>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</si>
  <si>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</si>
  <si>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</si>
  <si>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</si>
  <si>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</si>
  <si>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</si>
  <si>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</si>
  <si>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</si>
  <si>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</si>
  <si>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</si>
  <si>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</si>
  <si>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</si>
  <si>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</si>
  <si>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</si>
  <si>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</si>
  <si>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</si>
  <si>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</si>
  <si>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</si>
  <si>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</si>
  <si>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</si>
  <si>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</si>
  <si>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</si>
  <si>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</si>
  <si>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</si>
  <si>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</si>
  <si>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</si>
  <si>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</si>
  <si>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</si>
  <si>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</si>
  <si>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</si>
  <si>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</si>
  <si>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</si>
  <si>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</si>
  <si>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</si>
  <si>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</si>
  <si>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</si>
  <si>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</si>
  <si>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</si>
  <si>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</si>
  <si>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</si>
  <si>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</si>
  <si>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</si>
  <si>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</si>
  <si>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</si>
  <si>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</si>
  <si>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</si>
  <si>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</si>
  <si>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</si>
  <si>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</si>
  <si>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</si>
  <si>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</si>
  <si>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</si>
  <si>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</si>
  <si>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</si>
  <si>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</si>
  <si>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</si>
  <si>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</si>
  <si>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</si>
  <si>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</si>
  <si>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</si>
  <si>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</si>
  <si>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</si>
  <si>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</si>
  <si>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</si>
  <si>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</si>
  <si>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</si>
  <si>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</si>
  <si>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</si>
  <si>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</si>
  <si>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</si>
  <si>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</si>
  <si>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</si>
  <si>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</si>
  <si>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</si>
  <si>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</si>
  <si>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</si>
  <si>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</si>
  <si>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</si>
  <si>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</si>
  <si>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</si>
  <si>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</si>
  <si>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</si>
  <si>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</si>
  <si>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</si>
  <si>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</si>
  <si>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</si>
  <si>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</si>
  <si>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</si>
  <si>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</si>
  <si>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</si>
  <si>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</si>
  <si>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</si>
  <si>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</si>
  <si>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</si>
  <si>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</si>
  <si>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</si>
  <si>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</si>
  <si>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</si>
  <si>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</si>
  <si>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</si>
  <si>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</si>
  <si>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</si>
  <si>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</si>
  <si>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</si>
  <si>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</si>
  <si>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</si>
  <si>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</si>
  <si>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</si>
  <si>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</si>
  <si>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</si>
  <si>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</si>
  <si>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</si>
  <si>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</si>
  <si>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</si>
  <si>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</si>
  <si>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</si>
  <si>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</si>
  <si>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</si>
  <si>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</si>
  <si>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</si>
  <si>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</si>
  <si>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</si>
  <si>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</si>
  <si>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</si>
  <si>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</si>
  <si>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</si>
  <si>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</si>
  <si>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</si>
  <si>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</si>
  <si>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</si>
  <si>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</si>
  <si>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</si>
  <si>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</si>
  <si>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</si>
  <si>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</si>
  <si>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</si>
  <si>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</si>
  <si>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</si>
  <si>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</si>
  <si>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</si>
  <si>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</si>
  <si>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</si>
  <si>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</si>
  <si>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</si>
  <si>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</si>
  <si>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</si>
  <si>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</si>
  <si>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</si>
  <si>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</si>
  <si>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</si>
  <si>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</si>
  <si>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</si>
  <si>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</si>
  <si>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</si>
  <si>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</si>
  <si>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</si>
  <si>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</si>
  <si>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</si>
  <si>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</si>
  <si>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</si>
  <si>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</si>
  <si>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</si>
  <si>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</si>
  <si>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</si>
  <si>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</si>
  <si>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</si>
  <si>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</si>
  <si>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</si>
  <si>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</si>
  <si>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</si>
  <si>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</si>
  <si>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</si>
  <si>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</si>
  <si>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</si>
  <si>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</si>
  <si>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</si>
  <si>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</si>
  <si>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</si>
  <si>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</si>
  <si>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</si>
  <si>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</si>
  <si>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</si>
  <si>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</si>
  <si>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</si>
  <si>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</si>
  <si>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</si>
  <si>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</si>
  <si>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</si>
  <si>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</si>
  <si>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</si>
  <si>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</si>
  <si>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</si>
  <si>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</si>
  <si>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</si>
  <si>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</si>
  <si>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</si>
  <si>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</si>
  <si>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</si>
  <si>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</si>
  <si>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</si>
  <si>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</si>
  <si>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</si>
  <si>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</si>
  <si>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</si>
  <si>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</si>
  <si>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</si>
  <si>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</si>
  <si>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</si>
  <si>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</si>
  <si>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</si>
  <si>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</si>
  <si>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</si>
  <si>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</si>
  <si>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</si>
  <si>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</si>
  <si>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</si>
  <si>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</si>
  <si>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</si>
  <si>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</si>
  <si>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</si>
  <si>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</si>
  <si>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</si>
  <si>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</si>
  <si>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</si>
  <si>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</si>
  <si>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</si>
  <si>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</si>
  <si>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</si>
  <si>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</si>
  <si>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</si>
  <si>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</si>
  <si>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</si>
  <si>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</si>
  <si>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</si>
  <si>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</si>
  <si>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</si>
  <si>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</si>
  <si>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</si>
  <si>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</si>
  <si>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</si>
  <si>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</si>
  <si>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</si>
  <si>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</si>
  <si>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</si>
  <si>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</si>
  <si>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</si>
  <si>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</si>
  <si>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</si>
  <si>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</si>
  <si>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</si>
  <si>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</si>
  <si>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</si>
  <si>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</si>
  <si>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</si>
  <si>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</si>
  <si>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</si>
  <si>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</si>
  <si>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</si>
  <si>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</si>
  <si>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</si>
  <si>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</si>
  <si>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</si>
  <si>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</si>
  <si>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</si>
  <si>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</si>
  <si>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</si>
  <si>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</si>
  <si>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</si>
  <si>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</si>
  <si>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</si>
  <si>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</si>
  <si>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</si>
  <si>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</si>
  <si>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</si>
  <si>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</si>
  <si>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</si>
  <si>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</si>
  <si>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</si>
  <si>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</si>
  <si>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</si>
  <si>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</si>
  <si>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</si>
  <si>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</si>
  <si>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</si>
  <si>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</si>
  <si>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</si>
  <si>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</si>
  <si>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</si>
  <si>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</si>
  <si>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</si>
  <si>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</si>
  <si>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</si>
  <si>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</si>
  <si>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</si>
  <si>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</si>
  <si>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</si>
  <si>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</si>
  <si>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</si>
  <si>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</si>
  <si>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</si>
  <si>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</si>
  <si>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</si>
  <si>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</si>
  <si>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</si>
  <si>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</si>
  <si>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</si>
  <si>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</si>
  <si>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</si>
  <si>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</si>
  <si>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</si>
  <si>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</si>
  <si>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</si>
  <si>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</si>
  <si>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</si>
  <si>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</si>
  <si>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</si>
  <si>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</si>
  <si>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</si>
  <si>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</si>
  <si>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</si>
  <si>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</si>
  <si>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</si>
  <si>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</si>
  <si>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</si>
  <si>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</si>
  <si>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</si>
  <si>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</si>
  <si>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</si>
  <si>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</si>
  <si>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</si>
  <si>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</si>
  <si>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</si>
  <si>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</si>
  <si>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</si>
  <si>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</si>
  <si>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</si>
  <si>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</si>
  <si>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</si>
  <si>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</si>
  <si>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</si>
  <si>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</si>
  <si>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</si>
  <si>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</si>
  <si>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</si>
  <si>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</si>
  <si>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</si>
  <si>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</si>
  <si>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</si>
  <si>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</si>
  <si>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</si>
  <si>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</si>
  <si>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</si>
  <si>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</si>
  <si>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</si>
  <si>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</si>
  <si>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</si>
  <si>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</si>
  <si>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</si>
  <si>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</si>
  <si>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</si>
  <si>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</si>
  <si>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</si>
  <si>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</si>
  <si>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</si>
  <si>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</si>
  <si>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</si>
  <si>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</si>
  <si>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</si>
  <si>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</si>
  <si>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</si>
  <si>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</si>
  <si>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</si>
  <si>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</si>
  <si>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</si>
  <si>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</si>
  <si>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</si>
  <si>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</si>
  <si>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</si>
  <si>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</si>
  <si>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</si>
  <si>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</si>
  <si>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</si>
  <si>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</si>
  <si>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</si>
  <si>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</si>
  <si>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</si>
  <si>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</si>
  <si>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</si>
  <si>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</si>
  <si>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</si>
  <si>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</si>
  <si>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</si>
  <si>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</si>
  <si>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</si>
  <si>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</si>
  <si>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</si>
  <si>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</si>
  <si>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</si>
  <si>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</si>
  <si>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</si>
  <si>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</si>
  <si>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</si>
  <si>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</si>
  <si>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</si>
  <si>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</si>
  <si>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</si>
  <si>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</si>
  <si>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</si>
  <si>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</si>
  <si>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</si>
  <si>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</si>
  <si>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</si>
  <si>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</si>
  <si>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</si>
  <si>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</si>
  <si>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</si>
  <si>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</si>
  <si>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</si>
  <si>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</si>
  <si>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</si>
  <si>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</si>
  <si>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</si>
  <si>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</si>
  <si>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</si>
  <si>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</si>
  <si>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</si>
  <si>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</si>
  <si>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</si>
  <si>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</si>
  <si>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</si>
  <si>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</si>
  <si>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</si>
  <si>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</si>
  <si>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</si>
  <si>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</si>
  <si>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</si>
  <si>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</si>
  <si>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</si>
  <si>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</si>
  <si>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</si>
  <si>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</si>
  <si>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</si>
  <si>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</si>
  <si>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</si>
  <si>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</si>
  <si>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</si>
  <si>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</si>
  <si>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</si>
  <si>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</si>
  <si>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</si>
  <si>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</si>
  <si>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</si>
  <si>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</si>
  <si>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</si>
  <si>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</si>
  <si>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</si>
  <si>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</si>
  <si>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</si>
  <si>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</si>
  <si>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</si>
  <si>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</si>
  <si>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</si>
  <si>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</si>
  <si>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</si>
  <si>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</si>
  <si>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</si>
  <si>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</si>
  <si>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</si>
  <si>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</si>
  <si>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</si>
  <si>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</si>
  <si>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</si>
  <si>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</si>
  <si>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</si>
  <si>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</si>
  <si>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</si>
  <si>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</si>
  <si>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</si>
  <si>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</si>
  <si>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</si>
  <si>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</si>
  <si>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</si>
  <si>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</si>
  <si>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</si>
  <si>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</si>
  <si>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</si>
  <si>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</si>
  <si>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</si>
  <si>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</si>
  <si>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</si>
  <si>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</si>
  <si>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</si>
  <si>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</si>
  <si>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</si>
  <si>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</si>
  <si>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</si>
  <si>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</si>
  <si>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</si>
  <si>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</si>
  <si>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</si>
  <si>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</si>
  <si>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</si>
  <si>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</si>
  <si>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</si>
  <si>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</si>
  <si>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</si>
  <si>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</si>
  <si>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</si>
  <si>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</si>
  <si>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</si>
  <si>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</si>
  <si>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</si>
  <si>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</si>
  <si>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</si>
  <si>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</si>
  <si>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</si>
  <si>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</si>
  <si>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</si>
  <si>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</si>
  <si>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</si>
  <si>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</si>
  <si>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</si>
  <si>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</si>
  <si>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</si>
  <si>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</si>
  <si>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</si>
  <si>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</si>
  <si>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</si>
  <si>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</si>
  <si>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</si>
  <si>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</si>
  <si>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</si>
  <si>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</si>
  <si>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</si>
  <si>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</si>
  <si>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</si>
  <si>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</si>
  <si>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</si>
  <si>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</si>
  <si>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</si>
  <si>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</si>
  <si>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</si>
  <si>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</si>
  <si>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</si>
  <si>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</si>
  <si>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</si>
  <si>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</si>
  <si>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</si>
  <si>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</si>
  <si>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</si>
  <si>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</si>
  <si>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</si>
  <si>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</si>
  <si>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</si>
  <si>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</si>
  <si>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</si>
  <si>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</si>
  <si>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</si>
  <si>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</si>
  <si>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</si>
  <si>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</si>
  <si>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</si>
  <si>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</si>
  <si>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</si>
  <si>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</si>
  <si>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</si>
  <si>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</si>
  <si>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</si>
  <si>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</si>
  <si>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</si>
  <si>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</si>
  <si>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</si>
  <si>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</si>
  <si>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</si>
  <si>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</si>
  <si>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</si>
  <si>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</si>
  <si>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</si>
  <si>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</si>
  <si>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</si>
  <si>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</si>
  <si>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</si>
  <si>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</si>
  <si>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</si>
  <si>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</si>
  <si>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</si>
  <si>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</si>
  <si>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</si>
  <si>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</si>
  <si>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</si>
  <si>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</si>
  <si>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</si>
  <si>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</si>
  <si>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</si>
  <si>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</si>
  <si>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</si>
  <si>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</si>
  <si>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</si>
  <si>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</si>
  <si>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</si>
  <si>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</si>
  <si>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</si>
  <si>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</si>
  <si>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</si>
  <si>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</si>
  <si>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</si>
  <si>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</si>
  <si>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</si>
  <si>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</si>
  <si>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</si>
  <si>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</si>
  <si>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</si>
  <si>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</si>
  <si>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</si>
  <si>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</si>
  <si>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</si>
  <si>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</si>
  <si>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</si>
  <si>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</si>
  <si>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</si>
  <si>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</si>
  <si>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</si>
  <si>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</si>
  <si>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</si>
  <si>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</si>
  <si>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</si>
  <si>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</si>
  <si>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</si>
  <si>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</si>
  <si>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</si>
  <si>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</si>
  <si>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</si>
  <si>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</si>
  <si>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</si>
  <si>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</si>
  <si>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</si>
  <si>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</si>
  <si>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</si>
  <si>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</si>
  <si>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</si>
  <si>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</si>
  <si>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</si>
  <si>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</si>
  <si>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</si>
  <si>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</si>
  <si>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</si>
  <si>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</si>
  <si>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</si>
  <si>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</si>
  <si>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</si>
  <si>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</si>
  <si>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</si>
  <si>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</si>
  <si>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</si>
  <si>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</si>
  <si>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</si>
  <si>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</si>
  <si>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</si>
  <si>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</si>
  <si>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</si>
  <si>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</si>
  <si>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</si>
  <si>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</si>
  <si>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</si>
  <si>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</si>
  <si>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</si>
  <si>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</si>
  <si>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</si>
  <si>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</si>
  <si>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</si>
  <si>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</si>
  <si>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</si>
  <si>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</si>
  <si>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</si>
  <si>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</si>
  <si>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</si>
  <si>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</si>
  <si>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</si>
  <si>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</si>
  <si>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</si>
  <si>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</si>
  <si>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</si>
  <si>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</si>
  <si>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</si>
  <si>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</si>
  <si>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</si>
  <si>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</si>
  <si>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</si>
  <si>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</si>
  <si>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</si>
  <si>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</si>
  <si>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</si>
  <si>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</si>
  <si>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</si>
  <si>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</si>
  <si>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</si>
  <si>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</si>
  <si>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</si>
  <si>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</si>
  <si>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</si>
  <si>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</si>
  <si>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</si>
  <si>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</si>
  <si>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</si>
  <si>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</si>
  <si>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</si>
  <si>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</si>
  <si>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</si>
  <si>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</si>
  <si>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</si>
  <si>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</si>
  <si>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</si>
  <si>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</si>
  <si>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</si>
  <si>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</si>
  <si>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</si>
  <si>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</si>
  <si>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</si>
  <si>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</si>
  <si>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</si>
  <si>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</si>
  <si>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</si>
  <si>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</si>
  <si>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</si>
  <si>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</si>
  <si>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</si>
  <si>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</si>
  <si>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</si>
  <si>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</si>
  <si>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</si>
  <si>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</si>
  <si>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</si>
  <si>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</si>
  <si>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</si>
  <si>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</si>
  <si>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</si>
  <si>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</si>
  <si>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</si>
  <si>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</si>
  <si>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</si>
  <si>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</si>
  <si>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</si>
  <si>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</si>
  <si>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</si>
  <si>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</si>
  <si>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</si>
  <si>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</si>
  <si>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</si>
  <si>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</si>
  <si>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</si>
  <si>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</si>
  <si>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</si>
  <si>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</si>
  <si>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</si>
  <si>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</si>
  <si>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</si>
  <si>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</si>
  <si>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</si>
  <si>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</si>
  <si>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</si>
  <si>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</si>
  <si>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</si>
  <si>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</si>
  <si>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</si>
  <si>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</si>
  <si>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</si>
  <si>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</si>
  <si>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</si>
  <si>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</si>
  <si>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</si>
  <si>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</si>
  <si>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</si>
  <si>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</si>
  <si>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</si>
  <si>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</si>
  <si>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</si>
  <si>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</si>
  <si>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</si>
  <si>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</si>
  <si>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</si>
  <si>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</si>
  <si>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</si>
  <si>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</si>
  <si>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</si>
  <si>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</si>
  <si>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</si>
  <si>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</si>
  <si>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</si>
  <si>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</si>
  <si>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</si>
  <si>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</si>
  <si>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</si>
  <si>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</si>
  <si>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</si>
  <si>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</si>
  <si>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</si>
  <si>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</si>
  <si>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</si>
  <si>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</si>
  <si>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</si>
  <si>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</si>
  <si>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</si>
  <si>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</si>
  <si>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</si>
  <si>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</si>
  <si>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</si>
  <si>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</si>
  <si>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</si>
  <si>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</si>
  <si>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</si>
  <si>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</si>
  <si>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</si>
  <si>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</si>
  <si>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</si>
  <si>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</si>
  <si>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</si>
  <si>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</si>
  <si>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</si>
  <si>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</si>
  <si>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</si>
  <si>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</si>
  <si>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</si>
  <si>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</si>
  <si>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</si>
  <si>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</si>
  <si>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</si>
  <si>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</si>
  <si>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</si>
  <si>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</si>
  <si>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</si>
  <si>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</si>
  <si>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</si>
  <si>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</si>
  <si>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</si>
  <si>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</si>
  <si>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</si>
  <si>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</si>
  <si>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</si>
  <si>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</si>
  <si>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</si>
  <si>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</si>
  <si>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</si>
  <si>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</si>
  <si>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</si>
  <si>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</si>
  <si>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</si>
  <si>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</si>
  <si>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</si>
  <si>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</si>
  <si>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</si>
  <si>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</si>
  <si>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</si>
  <si>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</si>
  <si>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</si>
  <si>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</si>
  <si>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</si>
  <si>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</si>
  <si>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</si>
  <si>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</si>
  <si>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</si>
  <si>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</si>
  <si>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</si>
  <si>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</si>
  <si>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</si>
  <si>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</si>
  <si>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</si>
  <si>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</si>
  <si>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</si>
  <si>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</si>
  <si>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</si>
  <si>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</si>
  <si>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</si>
  <si>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</si>
  <si>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</si>
  <si>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</si>
  <si>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</si>
  <si>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</si>
  <si>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</si>
  <si>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</si>
  <si>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</si>
  <si>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</si>
  <si>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</si>
  <si>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</si>
  <si>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</si>
  <si>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</si>
  <si>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</si>
  <si>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</si>
  <si>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</si>
  <si>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</si>
  <si>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</si>
  <si>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</si>
  <si>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</si>
  <si>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</si>
  <si>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</si>
  <si>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</si>
  <si>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</si>
  <si>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</si>
  <si>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</si>
  <si>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</si>
  <si>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</si>
  <si>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</si>
  <si>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</si>
  <si>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</si>
  <si>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</si>
  <si>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</si>
  <si>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</si>
  <si>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</si>
  <si>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</si>
  <si>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</si>
  <si>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</si>
  <si>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</si>
  <si>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</si>
  <si>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</si>
  <si>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</si>
  <si>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</si>
  <si>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</si>
  <si>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</si>
  <si>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</si>
  <si>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</si>
  <si>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</si>
  <si>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</si>
  <si>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</si>
  <si>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</si>
  <si>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</si>
  <si>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</si>
  <si>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</si>
  <si>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</si>
  <si>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</si>
  <si>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</si>
  <si>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</si>
  <si>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</si>
  <si>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</si>
  <si>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</si>
  <si>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</si>
  <si>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</si>
  <si>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</si>
  <si>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</si>
  <si>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</si>
  <si>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</si>
  <si>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</si>
  <si>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</si>
  <si>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</si>
  <si>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</si>
  <si>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</si>
  <si>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</si>
  <si>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</si>
  <si>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</si>
  <si>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</si>
  <si>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</si>
  <si>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</si>
  <si>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</si>
  <si>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</si>
  <si>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</si>
  <si>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</si>
  <si>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</si>
  <si>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</si>
  <si>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</si>
  <si>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</si>
  <si>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</si>
  <si>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</si>
  <si>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</si>
  <si>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</si>
  <si>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</si>
  <si>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</si>
  <si>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</si>
  <si>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</si>
  <si>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</si>
  <si>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</si>
  <si>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</si>
  <si>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</si>
  <si>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</si>
  <si>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</si>
  <si>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</si>
  <si>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</si>
  <si>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</si>
  <si>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</si>
  <si>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</si>
  <si>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</si>
  <si>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</si>
  <si>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</si>
  <si>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</si>
  <si>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</si>
  <si>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</si>
  <si>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</si>
  <si>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</si>
  <si>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</si>
  <si>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</si>
  <si>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</si>
  <si>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</si>
  <si>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</si>
  <si>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</si>
  <si>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</si>
  <si>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</si>
  <si>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</si>
  <si>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</si>
  <si>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</si>
  <si>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</si>
  <si>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</si>
  <si>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</si>
  <si>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</si>
  <si>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</si>
  <si>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</si>
  <si>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</si>
  <si>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</si>
  <si>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</si>
  <si>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</si>
  <si>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</si>
  <si>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</si>
  <si>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</si>
  <si>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</si>
  <si>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</si>
  <si>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</si>
  <si>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</si>
  <si>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</si>
  <si>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</si>
  <si>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</si>
  <si>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</si>
  <si>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</si>
  <si>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</si>
  <si>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</si>
  <si>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</si>
  <si>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</si>
  <si>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</si>
  <si>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</si>
  <si>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</si>
  <si>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</si>
  <si>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</si>
  <si>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</si>
  <si>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</si>
  <si>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</si>
  <si>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</si>
  <si>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</si>
  <si>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</si>
  <si>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</si>
  <si>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</si>
  <si>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</si>
  <si>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</si>
  <si>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</si>
  <si>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</si>
  <si>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</si>
  <si>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</si>
  <si>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</si>
  <si>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</si>
  <si>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</si>
  <si>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</si>
  <si>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</si>
  <si>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</si>
  <si>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</si>
  <si>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</si>
  <si>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</si>
  <si>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</si>
  <si>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</si>
  <si>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</si>
  <si>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</si>
  <si>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</si>
  <si>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</si>
  <si>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</si>
  <si>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</si>
  <si>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</si>
  <si>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</si>
  <si>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</si>
  <si>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</si>
  <si>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</si>
  <si>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</si>
  <si>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</si>
  <si>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</si>
  <si>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</si>
  <si>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</si>
  <si>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</si>
  <si>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</si>
  <si>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</si>
  <si>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</si>
  <si>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</si>
  <si>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</si>
  <si>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</si>
  <si>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</si>
  <si>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</si>
  <si>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</si>
  <si>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</si>
  <si>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</si>
  <si>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</si>
  <si>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</si>
  <si>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</si>
  <si>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</si>
  <si>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</si>
  <si>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</si>
  <si>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</si>
  <si>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</si>
  <si>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</si>
  <si>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</si>
  <si>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</si>
  <si>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</si>
  <si>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</si>
  <si>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</si>
  <si>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</si>
  <si>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</si>
  <si>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</si>
  <si>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</si>
  <si>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</si>
  <si>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</si>
  <si>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</si>
  <si>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</si>
  <si>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</si>
  <si>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</si>
  <si>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</si>
  <si>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</si>
  <si>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</si>
  <si>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</si>
  <si>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</si>
  <si>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</si>
  <si>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</si>
  <si>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</si>
  <si>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</si>
  <si>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</si>
  <si>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</si>
  <si>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</si>
  <si>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</si>
  <si>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</si>
  <si>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</si>
  <si>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</si>
  <si>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</si>
  <si>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</si>
  <si>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</si>
  <si>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</si>
  <si>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</si>
  <si>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</si>
  <si>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</si>
  <si>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</si>
  <si>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</si>
  <si>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</si>
  <si>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</si>
  <si>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</si>
  <si>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</si>
  <si>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</si>
  <si>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</si>
  <si>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</si>
  <si>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</si>
  <si>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</si>
  <si>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</si>
  <si>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</si>
  <si>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</si>
  <si>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</si>
  <si>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</si>
  <si>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</si>
  <si>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</si>
  <si>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</si>
  <si>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</si>
  <si>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</si>
  <si>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</si>
  <si>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</si>
  <si>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</si>
  <si>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</si>
  <si>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</si>
  <si>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</si>
  <si>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</si>
  <si>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</si>
  <si>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</si>
  <si>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</si>
  <si>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</si>
  <si>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</si>
  <si>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</si>
  <si>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</si>
  <si>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</si>
  <si>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</si>
  <si>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</si>
  <si>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</si>
  <si>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</si>
  <si>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</si>
  <si>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</si>
  <si>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</si>
  <si>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</si>
  <si>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</si>
  <si>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</si>
  <si>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</si>
  <si>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</si>
  <si>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</si>
  <si>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</si>
  <si>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</si>
  <si>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</si>
  <si>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</si>
  <si>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</si>
  <si>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</si>
  <si>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</si>
  <si>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</si>
  <si>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</si>
  <si>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</si>
  <si>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</si>
  <si>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</si>
  <si>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</si>
  <si>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</si>
  <si>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</si>
  <si>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</si>
  <si>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</si>
  <si>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</si>
  <si>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</si>
  <si>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</si>
  <si>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</si>
  <si>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</si>
  <si>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</si>
  <si>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</si>
  <si>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</si>
  <si>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</si>
  <si>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</si>
  <si>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</si>
  <si>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</si>
  <si>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</si>
  <si>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</si>
  <si>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</si>
  <si>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</si>
  <si>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</si>
  <si>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</si>
  <si>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</si>
  <si>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</si>
  <si>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</si>
  <si>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</si>
  <si>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</si>
  <si>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</si>
  <si>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</si>
  <si>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</si>
  <si>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</si>
  <si>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</si>
  <si>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</si>
  <si>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</si>
  <si>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</si>
  <si>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</si>
  <si>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</si>
  <si>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</si>
  <si>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</si>
  <si>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</si>
  <si>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</si>
  <si>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</si>
  <si>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</si>
  <si>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</si>
  <si>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</si>
  <si>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</si>
  <si>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</si>
  <si>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</si>
  <si>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</si>
  <si>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</si>
  <si>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</si>
  <si>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</si>
  <si>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</si>
  <si>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</si>
  <si>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</si>
  <si>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</si>
  <si>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</si>
  <si>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</si>
  <si>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</si>
  <si>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</si>
  <si>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</si>
  <si>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</si>
  <si>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</si>
  <si>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</si>
  <si>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</si>
  <si>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</si>
  <si>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</si>
  <si>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</si>
  <si>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</si>
  <si>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</si>
  <si>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</si>
  <si>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</si>
  <si>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</si>
  <si>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</si>
  <si>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</si>
  <si>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</si>
  <si>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</si>
  <si>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</si>
  <si>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</si>
  <si>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</si>
  <si>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</si>
  <si>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</si>
  <si>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</si>
  <si>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</si>
  <si>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</si>
  <si>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</si>
  <si>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</si>
  <si>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</si>
  <si>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</si>
  <si>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</si>
  <si>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</si>
  <si>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</si>
  <si>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</si>
  <si>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</si>
  <si>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</si>
  <si>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</si>
  <si>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</si>
  <si>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</si>
  <si>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</si>
  <si>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</si>
  <si>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</si>
  <si>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</si>
  <si>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</si>
  <si>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</si>
  <si>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</si>
  <si>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</si>
  <si>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</si>
  <si>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</si>
  <si>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</si>
  <si>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</si>
  <si>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</si>
  <si>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</si>
  <si>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</si>
  <si>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</si>
  <si>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</si>
  <si>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</si>
  <si>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</si>
  <si>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</si>
  <si>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</si>
  <si>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</si>
  <si>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</si>
  <si>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</si>
  <si>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</si>
  <si>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</si>
  <si>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</si>
  <si>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</si>
  <si>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</si>
  <si>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</si>
  <si>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</si>
  <si>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</si>
  <si>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</si>
  <si>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</si>
  <si>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</si>
  <si>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</si>
  <si>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</si>
  <si>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</si>
  <si>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</si>
  <si>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</si>
  <si>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</si>
  <si>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</si>
  <si>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</si>
  <si>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</si>
  <si>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</si>
  <si>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</si>
  <si>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</si>
  <si>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</si>
  <si>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</si>
  <si>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</si>
  <si>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</si>
  <si>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</si>
  <si>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</si>
  <si>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</si>
  <si>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</si>
  <si>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</si>
  <si>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</si>
  <si>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</si>
  <si>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</si>
  <si>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</si>
  <si>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</si>
  <si>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</si>
  <si>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</si>
  <si>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</si>
  <si>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</si>
  <si>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</si>
  <si>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</si>
  <si>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</si>
  <si>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</si>
  <si>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</si>
  <si>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</si>
  <si>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</si>
  <si>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</si>
  <si>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</si>
  <si>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</si>
  <si>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</si>
  <si>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</si>
  <si>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</si>
  <si>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</si>
  <si>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</si>
  <si>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</si>
  <si>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</si>
  <si>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</si>
  <si>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</si>
  <si>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</si>
  <si>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</si>
  <si>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</si>
  <si>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</si>
  <si>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</si>
  <si>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</si>
  <si>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</si>
  <si>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</si>
  <si>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</si>
  <si>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</si>
  <si>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</si>
  <si>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</si>
  <si>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</si>
  <si>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</si>
  <si>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</si>
  <si>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</si>
  <si>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</si>
  <si>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</si>
  <si>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</si>
  <si>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</si>
  <si>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</si>
  <si>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</si>
  <si>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</si>
  <si>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</si>
  <si>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</si>
  <si>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</si>
  <si>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</si>
  <si>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</si>
  <si>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</si>
  <si>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</si>
  <si>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</si>
  <si>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</si>
  <si>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</si>
  <si>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</si>
  <si>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</si>
  <si>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</si>
  <si>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</si>
  <si>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</si>
  <si>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</si>
  <si>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</si>
  <si>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</si>
  <si>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</si>
  <si>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</si>
  <si>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</si>
  <si>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</si>
  <si>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</si>
  <si>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</si>
  <si>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</si>
  <si>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</si>
  <si>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</si>
  <si>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</si>
  <si>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</si>
  <si>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</si>
  <si>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</si>
  <si>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</si>
  <si>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</si>
  <si>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</si>
  <si>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</si>
  <si>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</si>
  <si>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</si>
  <si>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</si>
  <si>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</si>
  <si>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</si>
  <si>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</si>
  <si>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</si>
  <si>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</si>
  <si>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</si>
  <si>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</si>
  <si>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</si>
  <si>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</si>
  <si>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</si>
  <si>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</si>
  <si>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</si>
  <si>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</si>
  <si>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</si>
  <si>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</si>
  <si>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</si>
  <si>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</si>
  <si>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</si>
  <si>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</si>
  <si>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</si>
  <si>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</si>
  <si>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</si>
  <si>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</si>
  <si>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</si>
  <si>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</si>
  <si>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</si>
  <si>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</si>
  <si>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</si>
  <si>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</si>
  <si>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</si>
  <si>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</si>
  <si>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</si>
  <si>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</si>
  <si>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</si>
  <si>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</si>
  <si>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</si>
  <si>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</si>
  <si>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</si>
  <si>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</si>
  <si>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</si>
  <si>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</si>
  <si>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</si>
  <si>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</si>
  <si>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</si>
  <si>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</si>
  <si>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</si>
  <si>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</si>
  <si>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</si>
  <si>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</si>
  <si>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</si>
  <si>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</si>
  <si>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</si>
  <si>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</si>
  <si>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</si>
  <si>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</si>
  <si>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</si>
  <si>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</si>
  <si>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</si>
  <si>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</si>
  <si>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</si>
  <si>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</si>
  <si>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</si>
  <si>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</si>
  <si>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</si>
  <si>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</si>
  <si>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</si>
  <si>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</si>
  <si>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</si>
  <si>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</si>
  <si>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</si>
  <si>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</si>
  <si>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</si>
  <si>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</si>
  <si>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</si>
  <si>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</si>
  <si>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</si>
  <si>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</si>
  <si>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</si>
  <si>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</si>
  <si>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</si>
  <si>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</si>
  <si>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</si>
  <si>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</si>
  <si>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</si>
  <si>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</si>
  <si>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</si>
  <si>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</si>
  <si>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</si>
  <si>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</si>
  <si>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</si>
  <si>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</si>
  <si>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</si>
  <si>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</si>
  <si>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</si>
  <si>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</si>
  <si>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</si>
  <si>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</si>
  <si>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</si>
  <si>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</si>
  <si>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</si>
  <si>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</si>
  <si>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</si>
  <si>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</si>
  <si>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</si>
  <si>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</si>
  <si>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</si>
  <si>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</si>
  <si>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</si>
  <si>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</si>
  <si>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</si>
  <si>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</si>
  <si>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</si>
  <si>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</si>
  <si>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</si>
  <si>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</si>
  <si>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</si>
  <si>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</si>
  <si>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</si>
  <si>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</si>
  <si>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</si>
  <si>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</si>
  <si>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</si>
  <si>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</si>
  <si>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</si>
  <si>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</si>
  <si>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</si>
  <si>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</si>
  <si>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</si>
  <si>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</si>
  <si>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</si>
  <si>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</si>
  <si>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</si>
  <si>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</si>
  <si>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</si>
  <si>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</si>
  <si>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</si>
  <si>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</si>
  <si>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</si>
  <si>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</si>
  <si>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</si>
  <si>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</si>
  <si>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</si>
  <si>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</si>
  <si>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</si>
  <si>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</si>
  <si>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</si>
  <si>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</si>
  <si>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</si>
  <si>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</si>
  <si>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</si>
  <si>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</si>
  <si>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</si>
  <si>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</si>
  <si>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</si>
  <si>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</si>
  <si>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</si>
  <si>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</si>
  <si>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</si>
  <si>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</si>
  <si>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</si>
  <si>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</si>
  <si>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</si>
  <si>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</si>
  <si>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</si>
  <si>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</si>
  <si>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</si>
  <si>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</si>
  <si>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</si>
  <si>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</si>
  <si>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</si>
  <si>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</si>
  <si>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</si>
  <si>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</si>
  <si>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</si>
  <si>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</si>
  <si>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</si>
  <si>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</si>
  <si>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</si>
  <si>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</si>
  <si>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</si>
  <si>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</si>
  <si>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</si>
  <si>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</si>
  <si>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</si>
  <si>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</si>
  <si>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</si>
  <si>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</si>
  <si>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</si>
  <si>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</si>
  <si>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</si>
  <si>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</si>
  <si>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</si>
  <si>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</si>
  <si>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</si>
  <si>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</si>
  <si>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</si>
  <si>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</si>
  <si>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</si>
  <si>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</si>
  <si>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</si>
  <si>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</si>
  <si>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</si>
  <si>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</si>
  <si>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</si>
  <si>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</si>
  <si>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</si>
  <si>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</si>
  <si>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</si>
  <si>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</si>
  <si>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</si>
  <si>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</si>
  <si>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</si>
  <si>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</si>
  <si>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</si>
  <si>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</si>
  <si>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</si>
  <si>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</si>
  <si>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</si>
  <si>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</si>
  <si>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</si>
  <si>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</si>
  <si>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</si>
  <si>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</si>
  <si>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</si>
  <si>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</si>
  <si>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</si>
  <si>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</si>
  <si>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</si>
  <si>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</si>
  <si>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</si>
  <si>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</si>
  <si>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</si>
  <si>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</si>
  <si>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</si>
  <si>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</si>
  <si>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</si>
  <si>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</si>
  <si>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</si>
  <si>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</si>
  <si>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</si>
  <si>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</si>
  <si>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</si>
  <si>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</si>
  <si>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</si>
  <si>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</si>
  <si>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</si>
  <si>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</si>
  <si>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</si>
  <si>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</si>
  <si>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</si>
  <si>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</si>
  <si>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</si>
  <si>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</si>
  <si>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</si>
  <si>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</si>
  <si>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</si>
  <si>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</si>
  <si>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</si>
  <si>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</si>
  <si>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</si>
  <si>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</si>
  <si>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</si>
  <si>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</si>
  <si>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</si>
  <si>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</si>
  <si>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</si>
  <si>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</si>
  <si>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</si>
  <si>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</si>
  <si>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</si>
  <si>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</si>
  <si>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</si>
  <si>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</si>
  <si>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</si>
  <si>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</si>
  <si>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</si>
  <si>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</si>
  <si>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</si>
  <si>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</si>
  <si>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</si>
  <si>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</si>
  <si>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</si>
  <si>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</si>
  <si>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</si>
  <si>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</si>
  <si>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</si>
  <si>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</si>
  <si>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</si>
  <si>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</si>
  <si>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</si>
  <si>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</si>
  <si>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</si>
  <si>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</si>
  <si>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</si>
  <si>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</si>
  <si>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</si>
  <si>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</si>
  <si>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</si>
  <si>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</si>
  <si>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</si>
  <si>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</si>
  <si>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</si>
  <si>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</si>
  <si>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</si>
  <si>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</si>
  <si>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</si>
  <si>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</si>
  <si>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</si>
  <si>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</si>
  <si>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</si>
  <si>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</si>
  <si>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</si>
  <si>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</si>
  <si>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</si>
  <si>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</si>
  <si>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</si>
  <si>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</si>
  <si>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</si>
  <si>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</si>
  <si>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</si>
  <si>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</si>
  <si>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</si>
  <si>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</si>
  <si>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</si>
  <si>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</si>
  <si>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</si>
  <si>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</si>
  <si>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</si>
  <si>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</si>
  <si>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</si>
  <si>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</si>
  <si>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</si>
  <si>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</si>
  <si>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</si>
  <si>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</si>
  <si>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</si>
  <si>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</si>
  <si>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</si>
  <si>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</si>
  <si>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</si>
  <si>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</si>
  <si>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</si>
  <si>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</si>
  <si>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</si>
  <si>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</si>
  <si>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</si>
  <si>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</si>
  <si>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</si>
  <si>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</si>
  <si>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</si>
  <si>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</si>
  <si>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</si>
  <si>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</si>
  <si>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</si>
  <si>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</si>
  <si>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</si>
  <si>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</si>
  <si>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</si>
  <si>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</si>
  <si>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</si>
  <si>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</si>
  <si>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</si>
  <si>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</si>
  <si>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</si>
  <si>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</si>
  <si>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</si>
  <si>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</si>
  <si>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</si>
  <si>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</si>
  <si>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</si>
  <si>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</si>
  <si>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</si>
  <si>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</si>
  <si>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</si>
  <si>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</si>
  <si>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</si>
  <si>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</si>
  <si>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</si>
  <si>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</si>
  <si>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</si>
  <si>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</si>
  <si>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</si>
  <si>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</si>
  <si>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</si>
  <si>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</si>
  <si>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</si>
  <si>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</si>
  <si>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</si>
  <si>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</si>
  <si>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</si>
  <si>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</si>
  <si>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</si>
  <si>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</si>
  <si>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</si>
  <si>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</si>
  <si>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</si>
  <si>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</si>
  <si>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</si>
  <si>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</si>
  <si>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</si>
  <si>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</si>
  <si>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</si>
  <si>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</si>
  <si>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</si>
  <si>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</si>
  <si>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</si>
  <si>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</si>
  <si>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</si>
  <si>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</si>
  <si>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</si>
  <si>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</si>
  <si>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</si>
  <si>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</si>
  <si>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</si>
  <si>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</si>
  <si>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</si>
  <si>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</si>
  <si>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</si>
  <si>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</si>
  <si>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</si>
  <si>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</si>
  <si>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</si>
  <si>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</si>
  <si>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</si>
  <si>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</si>
  <si>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</si>
  <si>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</si>
  <si>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</si>
  <si>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</si>
  <si>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</si>
  <si>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</si>
  <si>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</si>
  <si>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</si>
  <si>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</si>
  <si>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</si>
  <si>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</si>
  <si>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</si>
  <si>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</si>
  <si>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</si>
  <si>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</si>
  <si>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</si>
  <si>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</si>
  <si>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</si>
  <si>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</si>
  <si>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</si>
  <si>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</si>
  <si>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</si>
  <si>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</si>
  <si>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</si>
  <si>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</si>
  <si>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</si>
  <si>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</si>
  <si>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</si>
  <si>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</si>
  <si>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</si>
  <si>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</si>
  <si>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</si>
  <si>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</si>
  <si>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</si>
  <si>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</si>
  <si>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</si>
  <si>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</si>
  <si>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</si>
  <si>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</si>
  <si>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</si>
  <si>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</si>
  <si>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</si>
  <si>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</si>
  <si>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</si>
  <si>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</si>
  <si>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</si>
  <si>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</si>
  <si>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</si>
  <si>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</si>
  <si>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</si>
  <si>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</si>
  <si>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</si>
  <si>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</si>
  <si>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</si>
  <si>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</si>
  <si>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</si>
  <si>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</si>
  <si>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</si>
  <si>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</si>
  <si>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</si>
  <si>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</si>
  <si>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</si>
  <si>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</si>
  <si>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</si>
  <si>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</si>
  <si>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</si>
  <si>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</si>
  <si>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</si>
  <si>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</si>
  <si>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</si>
  <si>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</si>
  <si>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</si>
  <si>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</si>
  <si>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</si>
  <si>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</si>
  <si>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</si>
  <si>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</si>
  <si>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</si>
  <si>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</si>
  <si>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</si>
  <si>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</si>
  <si>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</si>
  <si>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</si>
  <si>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</si>
  <si>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</si>
  <si>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</si>
  <si>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</si>
  <si>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</si>
  <si>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</si>
  <si>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</si>
  <si>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</si>
  <si>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</si>
  <si>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</si>
  <si>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</si>
  <si>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</si>
  <si>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</si>
  <si>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</si>
  <si>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</si>
  <si>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</si>
  <si>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</si>
  <si>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</si>
  <si>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</si>
  <si>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</si>
  <si>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</si>
  <si>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</si>
  <si>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</si>
  <si>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</si>
  <si>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</si>
  <si>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</si>
  <si>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</si>
  <si>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</si>
  <si>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</si>
  <si>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</si>
  <si>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</si>
  <si>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</si>
  <si>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</si>
  <si>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</si>
  <si>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</si>
  <si>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</si>
  <si>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</si>
  <si>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</si>
  <si>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</si>
  <si>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</si>
  <si>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</si>
  <si>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</si>
  <si>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</si>
  <si>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</si>
  <si>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</si>
  <si>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</si>
  <si>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</si>
  <si>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</si>
  <si>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</si>
  <si>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</si>
  <si>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</si>
  <si>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</si>
  <si>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</si>
  <si>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</si>
  <si>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</si>
  <si>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</si>
  <si>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</si>
  <si>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</si>
  <si>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</si>
  <si>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</si>
  <si>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</si>
  <si>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</si>
  <si>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</si>
  <si>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</si>
  <si>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</si>
  <si>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</si>
  <si>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</si>
  <si>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</si>
  <si>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</si>
  <si>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</si>
  <si>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</si>
  <si>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</si>
  <si>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</si>
  <si>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</si>
  <si>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</si>
  <si>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</si>
  <si>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</si>
  <si>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</si>
  <si>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</si>
  <si>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</si>
  <si>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</si>
  <si>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</si>
  <si>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</si>
  <si>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</si>
  <si>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</si>
  <si>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</si>
  <si>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</si>
  <si>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</si>
  <si>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</si>
  <si>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</si>
  <si>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</si>
  <si>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</si>
  <si>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</si>
  <si>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</si>
  <si>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</si>
  <si>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</si>
  <si>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</si>
  <si>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</si>
  <si>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</si>
  <si>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</si>
  <si>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</si>
  <si>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</si>
  <si>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</si>
  <si>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</si>
  <si>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</si>
  <si>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</si>
  <si>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</si>
  <si>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</si>
  <si>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</si>
  <si>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</si>
  <si>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</si>
  <si>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</si>
  <si>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</si>
  <si>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</si>
  <si>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</si>
  <si>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</si>
  <si>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</si>
  <si>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</si>
  <si>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</si>
  <si>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</si>
  <si>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</si>
  <si>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</si>
  <si>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</si>
  <si>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</si>
  <si>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</si>
  <si>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</si>
  <si>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</si>
  <si>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</si>
  <si>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</si>
  <si>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</si>
  <si>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</si>
  <si>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</si>
  <si>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</si>
  <si>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</si>
  <si>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</si>
  <si>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</si>
  <si>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</si>
  <si>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</si>
  <si>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</si>
  <si>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</si>
  <si>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</si>
  <si>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</si>
  <si>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</si>
  <si>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</si>
  <si>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</si>
  <si>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</si>
  <si>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</si>
  <si>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</si>
  <si>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</si>
  <si>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</si>
  <si>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</si>
  <si>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</si>
  <si>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</si>
  <si>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</si>
  <si>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</si>
  <si>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</si>
  <si>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</si>
  <si>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</si>
  <si>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</si>
  <si>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</si>
  <si>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</si>
  <si>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</si>
  <si>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</si>
  <si>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</si>
  <si>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</si>
  <si>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</si>
  <si>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</si>
  <si>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</si>
  <si>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</si>
  <si>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</si>
  <si>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</si>
  <si>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</si>
  <si>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</si>
  <si>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</si>
  <si>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</si>
  <si>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</si>
  <si>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</si>
  <si>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</si>
  <si>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</si>
  <si>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</si>
  <si>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</si>
  <si>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</si>
  <si>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</si>
  <si>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</si>
  <si>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</si>
  <si>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</si>
  <si>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</si>
  <si>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</si>
  <si>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</si>
  <si>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</si>
  <si>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</si>
  <si>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</si>
  <si>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</si>
  <si>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</si>
  <si>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</si>
  <si>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</si>
  <si>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</si>
  <si>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</si>
  <si>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</si>
  <si>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</si>
  <si>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</si>
  <si>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</si>
  <si>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</si>
  <si>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</si>
  <si>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</si>
  <si>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</si>
  <si>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</si>
  <si>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</si>
  <si>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</si>
  <si>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</si>
  <si>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</si>
  <si>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</si>
  <si>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</si>
  <si>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</si>
  <si>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</si>
  <si>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</si>
  <si>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</si>
  <si>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</si>
  <si>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</si>
  <si>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</si>
  <si>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</si>
  <si>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</si>
  <si>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</si>
  <si>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</si>
  <si>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</si>
  <si>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</si>
  <si>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</si>
  <si>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</si>
  <si>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</si>
  <si>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</si>
  <si>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</si>
  <si>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</si>
  <si>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</si>
  <si>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</si>
  <si>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</si>
  <si>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</si>
  <si>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</si>
  <si>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</si>
  <si>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</si>
  <si>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</si>
  <si>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</si>
  <si>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</si>
  <si>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</si>
  <si>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</si>
  <si>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</si>
  <si>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</si>
  <si>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</si>
  <si>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</si>
  <si>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</si>
  <si>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</si>
  <si>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</si>
  <si>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</si>
  <si>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</si>
  <si>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</si>
  <si>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</si>
  <si>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</si>
  <si>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</si>
  <si>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</si>
  <si>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</si>
  <si>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</si>
  <si>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</si>
  <si>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</si>
  <si>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</si>
  <si>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</si>
  <si>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</si>
  <si>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</si>
  <si>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</si>
  <si>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</si>
  <si>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</si>
  <si>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</si>
  <si>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</si>
  <si>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</si>
  <si>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</si>
  <si>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</si>
  <si>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</si>
  <si>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</si>
  <si>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</si>
  <si>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</si>
  <si>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</si>
  <si>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</si>
  <si>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</si>
  <si>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</si>
  <si>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</si>
  <si>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</si>
  <si>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</si>
  <si>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</si>
  <si>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</si>
  <si>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</si>
  <si>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</si>
  <si>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</si>
  <si>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</si>
  <si>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</si>
  <si>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</si>
  <si>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</si>
  <si>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</si>
  <si>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</si>
  <si>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</si>
  <si>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</si>
  <si>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</si>
  <si>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</si>
  <si>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</si>
  <si>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</si>
  <si>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</si>
  <si>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</si>
  <si>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</si>
  <si>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</si>
  <si>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</si>
  <si>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</si>
  <si>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</si>
  <si>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</si>
  <si>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</si>
  <si>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</si>
  <si>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</si>
  <si>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</si>
  <si>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</si>
  <si>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</si>
  <si>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</si>
  <si>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</si>
  <si>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</si>
  <si>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</si>
  <si>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</si>
  <si>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</si>
  <si>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</si>
  <si>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</si>
  <si>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</si>
  <si>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</si>
  <si>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</si>
  <si>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</si>
  <si>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</si>
  <si>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</si>
  <si>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</si>
  <si>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</si>
  <si>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</si>
  <si>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</si>
  <si>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</si>
  <si>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</si>
  <si>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</si>
  <si>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</si>
  <si>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</si>
  <si>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</si>
  <si>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</si>
  <si>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</si>
  <si>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</si>
  <si>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</si>
  <si>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</si>
  <si>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</si>
  <si>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</si>
  <si>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</si>
  <si>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</si>
  <si>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</si>
  <si>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</si>
  <si>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</si>
  <si>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</si>
  <si>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</si>
  <si>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</si>
  <si>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</si>
  <si>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</si>
  <si>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</si>
  <si>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</si>
  <si>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</si>
  <si>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</si>
  <si>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</si>
  <si>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</si>
  <si>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</si>
  <si>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</si>
  <si>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</si>
  <si>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</si>
  <si>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</si>
  <si>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</si>
  <si>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</si>
  <si>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</si>
  <si>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</si>
  <si>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</si>
  <si>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</si>
  <si>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</si>
  <si>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</si>
  <si>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</si>
  <si>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</si>
  <si>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</si>
  <si>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</si>
  <si>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</si>
  <si>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</si>
  <si>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</si>
  <si>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</si>
  <si>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</si>
  <si>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</si>
  <si>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</si>
  <si>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</si>
  <si>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</si>
  <si>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</si>
  <si>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</si>
  <si>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</si>
  <si>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</si>
  <si>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</si>
  <si>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</si>
  <si>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</si>
  <si>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</si>
  <si>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</si>
  <si>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</si>
  <si>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</si>
  <si>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</si>
  <si>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</si>
  <si>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</si>
  <si>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</si>
  <si>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</si>
  <si>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</si>
  <si>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</si>
  <si>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</si>
  <si>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</si>
  <si>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</si>
  <si>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</si>
  <si>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</si>
  <si>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</si>
  <si>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</si>
  <si>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</si>
  <si>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</si>
  <si>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</si>
  <si>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</si>
  <si>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</si>
  <si>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</si>
  <si>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</si>
  <si>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</si>
  <si>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</si>
  <si>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</si>
  <si>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</si>
  <si>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</si>
  <si>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</si>
  <si>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</si>
  <si>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</si>
  <si>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</si>
  <si>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</si>
  <si>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</si>
  <si>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</si>
  <si>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</si>
  <si>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</si>
  <si>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</si>
  <si>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</si>
  <si>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</si>
  <si>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</si>
  <si>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</si>
  <si>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</si>
  <si>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</si>
  <si>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</si>
  <si>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</si>
  <si>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</si>
  <si>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</si>
  <si>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</si>
  <si>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</si>
  <si>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</si>
  <si>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</si>
  <si>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</si>
  <si>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</si>
  <si>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</si>
  <si>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</si>
  <si>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</si>
  <si>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</si>
  <si>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</si>
  <si>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</si>
  <si>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</si>
  <si>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</si>
  <si>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</si>
  <si>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</si>
  <si>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</si>
  <si>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</si>
  <si>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</si>
  <si>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</si>
  <si>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</si>
  <si>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</si>
  <si>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</si>
  <si>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</si>
  <si>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</si>
  <si>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</si>
  <si>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</si>
  <si>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</si>
  <si>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</si>
  <si>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</si>
  <si>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</si>
  <si>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</si>
  <si>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</si>
  <si>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</si>
  <si>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</si>
  <si>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</si>
  <si>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</si>
  <si>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</si>
  <si>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</si>
  <si>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</si>
  <si>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</si>
  <si>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</si>
  <si>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</si>
  <si>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</si>
  <si>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</si>
  <si>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</si>
  <si>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</si>
  <si>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</si>
  <si>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</si>
  <si>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</si>
  <si>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</si>
  <si>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</si>
  <si>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</si>
  <si>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</si>
  <si>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</si>
  <si>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</si>
  <si>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</si>
  <si>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</si>
  <si>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</si>
  <si>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</si>
  <si>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</si>
  <si>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</si>
  <si>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</si>
  <si>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</si>
  <si>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</si>
  <si>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</si>
  <si>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</si>
  <si>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</si>
  <si>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</si>
  <si>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</si>
  <si>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</si>
  <si>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</si>
  <si>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</si>
  <si>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</si>
  <si>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</si>
  <si>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</si>
  <si>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</si>
  <si>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</si>
  <si>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</si>
  <si>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</si>
  <si>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</si>
  <si>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</si>
  <si>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</si>
  <si>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</si>
  <si>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</si>
  <si>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</si>
  <si>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</si>
  <si>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</si>
  <si>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</si>
  <si>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</si>
  <si>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</si>
  <si>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</si>
  <si>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</si>
  <si>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</si>
  <si>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</si>
  <si>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</si>
  <si>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</si>
  <si>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</si>
  <si>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</si>
  <si>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</si>
  <si>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</si>
  <si>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</si>
  <si>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</si>
  <si>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</si>
  <si>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</si>
  <si>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</si>
  <si>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</si>
  <si>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</si>
  <si>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</si>
  <si>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</si>
  <si>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</si>
  <si>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</si>
  <si>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</si>
  <si>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</si>
  <si>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</si>
  <si>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</si>
  <si>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</si>
  <si>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</si>
  <si>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</si>
  <si>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</si>
  <si>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</si>
  <si>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</si>
  <si>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</si>
  <si>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</si>
  <si>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</si>
  <si>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</si>
  <si>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</si>
  <si>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</si>
  <si>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</si>
  <si>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</si>
  <si>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</si>
  <si>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</si>
  <si>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</si>
  <si>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</si>
  <si>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</si>
  <si>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</si>
  <si>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</si>
  <si>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</si>
  <si>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</si>
  <si>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</si>
  <si>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</si>
  <si>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</si>
  <si>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</si>
  <si>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</si>
  <si>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</si>
  <si>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</si>
  <si>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</si>
  <si>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</si>
  <si>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</si>
  <si>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</si>
  <si>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</si>
  <si>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</si>
  <si>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</si>
  <si>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</si>
  <si>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</si>
  <si>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</si>
  <si>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</si>
  <si>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</si>
  <si>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</si>
  <si>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</si>
  <si>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</si>
  <si>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</si>
  <si>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</si>
  <si>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</si>
  <si>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</si>
  <si>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</si>
  <si>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</si>
  <si>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</si>
  <si>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</si>
  <si>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</si>
  <si>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</si>
  <si>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</si>
  <si>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</si>
  <si>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</si>
  <si>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</si>
  <si>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</si>
  <si>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</si>
  <si>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</si>
  <si>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</si>
  <si>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</si>
  <si>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</si>
  <si>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</si>
  <si>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</si>
  <si>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</si>
  <si>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</si>
  <si>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</si>
  <si>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</si>
  <si>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</si>
  <si>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</si>
  <si>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</si>
  <si>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</si>
  <si>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</si>
  <si>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</si>
  <si>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</si>
  <si>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</si>
  <si>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</si>
  <si>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</si>
  <si>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</si>
  <si>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</si>
  <si>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</si>
  <si>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</si>
  <si>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</si>
  <si>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</si>
  <si>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</si>
  <si>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</si>
  <si>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</si>
  <si>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</si>
  <si>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</si>
  <si>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</si>
  <si>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</si>
  <si>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</si>
  <si>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</si>
  <si>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</si>
  <si>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</si>
  <si>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</si>
  <si>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</si>
  <si>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</si>
  <si>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</si>
  <si>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</si>
  <si>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</si>
  <si>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</si>
  <si>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</si>
  <si>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</si>
  <si>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</si>
  <si>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</si>
  <si>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</si>
  <si>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</si>
  <si>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</si>
  <si>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</si>
  <si>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</si>
  <si>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</si>
  <si>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</si>
  <si>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</si>
  <si>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</si>
  <si>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</si>
  <si>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</si>
  <si>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</si>
  <si>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</si>
  <si>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</si>
  <si>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</si>
  <si>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</si>
  <si>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</si>
  <si>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</si>
  <si>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</si>
  <si>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</si>
  <si>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</si>
  <si>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</si>
  <si>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</si>
  <si>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</si>
  <si>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</si>
  <si>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</si>
  <si>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</si>
  <si>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</si>
  <si>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</si>
  <si>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</si>
  <si>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</si>
  <si>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</si>
  <si>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</si>
  <si>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</si>
  <si>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</si>
  <si>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</si>
  <si>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</si>
  <si>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</si>
  <si>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</si>
  <si>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</si>
  <si>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</si>
  <si>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</si>
  <si>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</si>
  <si>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</si>
  <si>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</si>
  <si>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</si>
  <si>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</si>
  <si>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</si>
  <si>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</si>
  <si>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</si>
  <si>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</si>
  <si>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</si>
  <si>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</si>
  <si>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</si>
  <si>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</si>
  <si>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</si>
  <si>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</si>
  <si>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</si>
  <si>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</si>
  <si>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</si>
  <si>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</si>
  <si>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</si>
  <si>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</si>
  <si>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</si>
  <si>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</si>
  <si>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</si>
  <si>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</si>
  <si>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</si>
  <si>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</si>
  <si>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</si>
  <si>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</si>
  <si>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</si>
  <si>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</si>
  <si>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</si>
  <si>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</si>
  <si>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</si>
  <si>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</si>
  <si>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</si>
  <si>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</si>
  <si>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</si>
  <si>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</si>
  <si>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</si>
  <si>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</si>
  <si>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</si>
  <si>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</si>
  <si>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</si>
  <si>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</si>
  <si>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</si>
  <si>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</si>
  <si>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</si>
  <si>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</si>
  <si>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</si>
  <si>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</si>
  <si>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</si>
  <si>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</si>
  <si>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</si>
  <si>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</si>
  <si>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</si>
  <si>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</si>
  <si>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</si>
  <si>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</si>
  <si>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</si>
  <si>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</si>
  <si>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</si>
  <si>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</si>
  <si>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</si>
  <si>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</si>
  <si>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</si>
  <si>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</si>
  <si>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</si>
  <si>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</si>
  <si>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</si>
  <si>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</si>
  <si>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</si>
  <si>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</si>
  <si>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</si>
  <si>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</si>
  <si>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</si>
  <si>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</si>
  <si>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</si>
  <si>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</si>
  <si>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</si>
  <si>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</si>
  <si>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</si>
  <si>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</si>
  <si>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</si>
  <si>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</si>
  <si>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</si>
  <si>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</si>
  <si>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</si>
  <si>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</si>
  <si>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</si>
  <si>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</si>
  <si>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</si>
  <si>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</si>
  <si>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</si>
  <si>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</si>
  <si>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</si>
  <si>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</si>
  <si>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</si>
  <si>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</si>
  <si>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</si>
  <si>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</si>
  <si>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</si>
  <si>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</si>
  <si>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</si>
  <si>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</si>
  <si>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</si>
  <si>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</si>
  <si>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</si>
  <si>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</si>
  <si>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</si>
  <si>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</si>
  <si>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</si>
  <si>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</si>
  <si>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</si>
  <si>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</si>
  <si>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</si>
  <si>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</si>
  <si>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</si>
  <si>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</si>
  <si>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</si>
  <si>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</si>
  <si>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</si>
  <si>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</si>
  <si>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</si>
  <si>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</si>
  <si>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</si>
  <si>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</si>
  <si>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</si>
  <si>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</si>
  <si>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</si>
  <si>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</si>
  <si>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</si>
  <si>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</si>
  <si>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</si>
  <si>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</si>
  <si>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</si>
  <si>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</si>
  <si>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</si>
  <si>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</si>
  <si>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</si>
  <si>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</si>
  <si>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</si>
  <si>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</si>
  <si>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</si>
  <si>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</si>
  <si>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</si>
  <si>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</si>
  <si>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</si>
  <si>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</si>
  <si>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</si>
  <si>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</si>
  <si>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</si>
  <si>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</si>
  <si>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</si>
  <si>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</si>
  <si>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</si>
  <si>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</si>
  <si>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</si>
  <si>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</si>
  <si>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</si>
  <si>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</si>
  <si>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</si>
  <si>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</si>
  <si>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</si>
  <si>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</si>
  <si>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</si>
  <si>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</si>
  <si>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</si>
  <si>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</si>
  <si>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</si>
  <si>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</si>
  <si>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</si>
  <si>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</si>
  <si>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</si>
  <si>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</si>
  <si>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</si>
  <si>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</si>
  <si>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</si>
  <si>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</si>
  <si>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</si>
  <si>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</si>
  <si>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</si>
  <si>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</si>
  <si>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</si>
  <si>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</si>
  <si>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</si>
  <si>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</si>
  <si>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</si>
  <si>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</si>
  <si>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</si>
  <si>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</si>
  <si>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</si>
  <si>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</si>
  <si>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</si>
  <si>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</si>
  <si>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</si>
  <si>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</si>
  <si>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</si>
  <si>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</si>
  <si>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</si>
  <si>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</si>
  <si>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</si>
  <si>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</si>
  <si>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</si>
  <si>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</si>
  <si>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</si>
  <si>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</si>
  <si>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</si>
  <si>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</si>
  <si>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</si>
  <si>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</si>
  <si>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</si>
  <si>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</si>
  <si>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</si>
  <si>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</si>
  <si>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</si>
  <si>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</si>
  <si>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</si>
  <si>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</si>
  <si>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</si>
  <si>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</si>
  <si>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</si>
  <si>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</si>
  <si>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</si>
  <si>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</si>
  <si>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</si>
  <si>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</si>
  <si>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</si>
  <si>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</si>
  <si>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</si>
  <si>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</si>
  <si>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</si>
  <si>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</si>
  <si>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</si>
  <si>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</si>
  <si>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</si>
  <si>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</si>
  <si>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</si>
  <si>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</si>
  <si>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</si>
  <si>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</si>
  <si>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</si>
  <si>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</si>
  <si>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</si>
  <si>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</si>
  <si>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</si>
  <si>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</si>
  <si>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</si>
  <si>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</si>
  <si>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</si>
  <si>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</si>
  <si>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</si>
  <si>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</si>
  <si>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</si>
  <si>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</si>
  <si>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</si>
  <si>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</si>
  <si>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</si>
  <si>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</si>
  <si>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</si>
  <si>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</si>
  <si>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</si>
  <si>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</si>
  <si>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</si>
  <si>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</si>
  <si>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</si>
  <si>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</si>
  <si>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</si>
  <si>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</si>
  <si>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</si>
  <si>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</si>
  <si>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</si>
  <si>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</si>
  <si>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</si>
  <si>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</si>
  <si>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</si>
  <si>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</si>
  <si>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</si>
  <si>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</si>
  <si>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</si>
  <si>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</si>
  <si>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</si>
  <si>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</si>
  <si>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</si>
  <si>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</si>
  <si>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</si>
  <si>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</si>
  <si>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</si>
  <si>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</si>
  <si>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</si>
  <si>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</si>
  <si>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</si>
  <si>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</si>
  <si>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</si>
  <si>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</si>
  <si>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</si>
  <si>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</si>
  <si>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</si>
  <si>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</si>
  <si>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</si>
  <si>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</si>
  <si>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</si>
  <si>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</si>
  <si>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</si>
  <si>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</si>
  <si>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</si>
  <si>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</si>
  <si>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</si>
  <si>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</si>
  <si>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</si>
  <si>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</si>
  <si>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</si>
  <si>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</si>
  <si>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</si>
  <si>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</si>
  <si>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</si>
  <si>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</si>
  <si>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</si>
  <si>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</si>
  <si>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</si>
  <si>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</si>
  <si>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</si>
  <si>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</si>
  <si>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</si>
  <si>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</si>
  <si>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</si>
  <si>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</si>
  <si>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</si>
  <si>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</si>
  <si>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</si>
  <si>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</si>
  <si>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</si>
  <si>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</si>
  <si>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</si>
  <si>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</si>
  <si>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</si>
  <si>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</si>
  <si>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</si>
  <si>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</si>
  <si>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</si>
  <si>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</si>
  <si>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</si>
  <si>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</si>
  <si>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</si>
  <si>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</si>
  <si>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</si>
  <si>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</si>
  <si>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</si>
  <si>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</si>
  <si>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</si>
  <si>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</si>
  <si>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</si>
  <si>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</si>
  <si>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</si>
  <si>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</si>
  <si>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</si>
  <si>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</si>
  <si>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</si>
  <si>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</si>
  <si>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</si>
  <si>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</si>
  <si>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</si>
  <si>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</si>
  <si>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</si>
  <si>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</si>
  <si>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</si>
  <si>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</si>
  <si>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</si>
  <si>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</si>
  <si>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</si>
  <si>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</si>
  <si>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</si>
  <si>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</si>
  <si>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</si>
  <si>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</si>
  <si>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</si>
  <si>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</si>
  <si>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</si>
  <si>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</si>
  <si>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</si>
  <si>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</si>
  <si>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</si>
  <si>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</si>
  <si>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</si>
  <si>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</si>
  <si>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</si>
  <si>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</si>
  <si>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</si>
  <si>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</si>
  <si>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</si>
  <si>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</si>
  <si>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</si>
  <si>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</si>
  <si>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</si>
  <si>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</si>
  <si>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</si>
  <si>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</si>
  <si>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</si>
  <si>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</si>
  <si>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</si>
  <si>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</si>
  <si>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</si>
  <si>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</si>
  <si>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</si>
  <si>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</si>
  <si>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</si>
  <si>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</si>
  <si>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</si>
  <si>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</si>
  <si>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</si>
  <si>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</si>
  <si>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</si>
  <si>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</si>
  <si>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</si>
  <si>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</si>
  <si>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</si>
  <si>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</si>
  <si>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</si>
  <si>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</si>
  <si>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</si>
  <si>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</si>
  <si>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</si>
  <si>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</si>
  <si>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</si>
  <si>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</si>
  <si>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</si>
  <si>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</si>
  <si>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</si>
  <si>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</si>
  <si>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</si>
  <si>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</si>
  <si>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</si>
  <si>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</si>
  <si>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</si>
  <si>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</si>
  <si>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</si>
  <si>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</si>
  <si>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</si>
  <si>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</si>
  <si>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</si>
  <si>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</si>
  <si>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</si>
  <si>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</si>
  <si>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</si>
  <si>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</si>
  <si>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</si>
  <si>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</si>
  <si>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</si>
  <si>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</si>
  <si>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</si>
  <si>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</si>
  <si>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</si>
  <si>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</si>
  <si>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</si>
  <si>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</si>
  <si>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</si>
  <si>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</si>
  <si>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</si>
  <si>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</si>
  <si>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</si>
  <si>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</si>
  <si>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</si>
  <si>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</si>
  <si>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</si>
  <si>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</si>
  <si>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</si>
  <si>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</si>
  <si>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</si>
  <si>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</si>
  <si>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</si>
  <si>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</si>
  <si>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</si>
  <si>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</si>
  <si>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</si>
  <si>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</si>
  <si>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</si>
  <si>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</si>
  <si>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</si>
  <si>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</si>
  <si>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</si>
  <si>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</si>
  <si>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</si>
  <si>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</si>
  <si>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</si>
  <si>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</si>
  <si>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</si>
  <si>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</si>
  <si>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</si>
  <si>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</si>
  <si>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</si>
  <si>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</si>
  <si>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</si>
  <si>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</si>
  <si>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</si>
  <si>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</si>
  <si>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</si>
  <si>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</si>
  <si>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</si>
  <si>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</si>
  <si>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</si>
  <si>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</si>
  <si>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</si>
  <si>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</si>
  <si>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</si>
  <si>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</si>
  <si>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</si>
  <si>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</si>
  <si>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</si>
  <si>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</si>
  <si>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</si>
  <si>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</si>
  <si>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</si>
  <si>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</si>
  <si>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</si>
  <si>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</si>
  <si>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</si>
  <si>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</si>
  <si>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</si>
  <si>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</si>
  <si>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</si>
  <si>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</si>
  <si>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</si>
  <si>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</si>
  <si>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</si>
  <si>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</si>
  <si>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</si>
  <si>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</si>
  <si>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</si>
  <si>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</si>
  <si>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</si>
  <si>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</si>
  <si>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</si>
  <si>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</si>
  <si>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</si>
  <si>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</si>
  <si>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</si>
  <si>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</si>
  <si>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</si>
  <si>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</si>
  <si>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</si>
  <si>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</si>
  <si>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</si>
  <si>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</si>
  <si>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</si>
  <si>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</si>
  <si>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</si>
  <si>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</si>
  <si>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</si>
  <si>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</si>
  <si>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</si>
  <si>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</si>
  <si>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</si>
  <si>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</si>
  <si>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</si>
  <si>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</si>
  <si>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</si>
  <si>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</si>
  <si>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</si>
  <si>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</si>
  <si>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</si>
  <si>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</si>
  <si>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</si>
  <si>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</si>
  <si>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</si>
  <si>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</si>
  <si>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</si>
  <si>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</si>
  <si>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</si>
  <si>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</si>
  <si>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</si>
  <si>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</si>
  <si>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</si>
  <si>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</si>
  <si>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</si>
  <si>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</si>
  <si>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</si>
  <si>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</si>
  <si>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</si>
  <si>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</si>
  <si>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</si>
  <si>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</si>
  <si>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</si>
  <si>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</si>
  <si>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</si>
  <si>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</si>
  <si>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</si>
  <si>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</si>
  <si>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</si>
  <si>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</si>
  <si>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</si>
  <si>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</si>
  <si>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</si>
  <si>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</si>
  <si>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</si>
  <si>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</si>
  <si>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</si>
  <si>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</si>
  <si>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</si>
  <si>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</si>
  <si>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</si>
  <si>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</si>
  <si>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</si>
  <si>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</si>
  <si>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</si>
  <si>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</si>
  <si>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</si>
  <si>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</si>
  <si>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</si>
  <si>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</si>
  <si>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</si>
  <si>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</si>
  <si>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</si>
  <si>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</si>
  <si>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</si>
  <si>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</si>
  <si>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</si>
  <si>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</si>
  <si>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</si>
  <si>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</si>
  <si>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</si>
  <si>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</si>
  <si>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</si>
  <si>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</si>
  <si>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</si>
  <si>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</si>
  <si>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</si>
  <si>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</si>
  <si>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</si>
  <si>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</si>
  <si>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</si>
  <si>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</si>
  <si>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</si>
  <si>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</si>
  <si>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</si>
  <si>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</si>
  <si>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</si>
  <si>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</si>
  <si>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</si>
  <si>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</si>
  <si>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</si>
  <si>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</si>
  <si>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</si>
  <si>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</si>
  <si>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</si>
  <si>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</si>
  <si>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</si>
  <si>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</si>
  <si>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</si>
  <si>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</si>
  <si>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</si>
  <si>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</si>
  <si>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</si>
  <si>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</si>
  <si>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</si>
  <si>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</si>
  <si>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</si>
  <si>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</si>
  <si>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</si>
  <si>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</si>
  <si>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</si>
  <si>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</si>
  <si>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</si>
  <si>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</si>
  <si>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</si>
  <si>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</si>
  <si>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</si>
  <si>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</si>
  <si>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</si>
  <si>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</si>
  <si>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</si>
  <si>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</si>
  <si>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</si>
  <si>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</si>
  <si>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</si>
  <si>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</si>
  <si>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</si>
  <si>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</si>
  <si>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</si>
  <si>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</si>
  <si>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</si>
  <si>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</si>
  <si>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</si>
  <si>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</si>
  <si>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</si>
  <si>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</si>
  <si>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</si>
  <si>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</si>
  <si>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</si>
  <si>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</si>
  <si>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</si>
  <si>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</si>
  <si>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</si>
  <si>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</si>
  <si>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</si>
  <si>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</si>
  <si>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</si>
  <si>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</si>
  <si>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</si>
  <si>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</si>
  <si>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</si>
  <si>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</si>
  <si>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</si>
  <si>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</si>
  <si>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</si>
  <si>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</si>
  <si>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</si>
  <si>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</si>
  <si>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</si>
  <si>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</si>
  <si>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</si>
  <si>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</si>
  <si>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</si>
  <si>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</si>
  <si>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</si>
  <si>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</si>
  <si>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</si>
  <si>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</si>
  <si>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</si>
  <si>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</si>
  <si>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</si>
  <si>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</si>
  <si>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</si>
  <si>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</si>
  <si>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</si>
  <si>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</si>
  <si>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</si>
  <si>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</si>
  <si>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</si>
  <si>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</si>
  <si>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</si>
  <si>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</si>
  <si>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</si>
  <si>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</si>
  <si>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</si>
  <si>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</si>
  <si>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</si>
  <si>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</si>
  <si>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</si>
  <si>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</si>
  <si>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</si>
  <si>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</si>
  <si>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</si>
  <si>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</si>
  <si>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</si>
  <si>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</si>
  <si>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</si>
  <si>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</si>
  <si>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</si>
  <si>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</si>
  <si>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</si>
  <si>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</si>
  <si>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</si>
  <si>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</si>
  <si>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</si>
  <si>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</si>
  <si>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</si>
  <si>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</si>
  <si>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</si>
  <si>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</si>
  <si>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</si>
  <si>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</si>
  <si>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</si>
  <si>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</si>
  <si>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</si>
  <si>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</si>
  <si>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</si>
  <si>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</si>
  <si>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</si>
  <si>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</si>
  <si>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</si>
  <si>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</si>
  <si>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</si>
  <si>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</si>
  <si>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</si>
  <si>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</si>
  <si>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</si>
  <si>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</si>
  <si>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</si>
  <si>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</si>
  <si>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</si>
  <si>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</si>
  <si>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</si>
  <si>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</si>
  <si>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</si>
  <si>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</si>
  <si>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</si>
  <si>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</si>
  <si>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</si>
  <si>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</si>
  <si>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</si>
  <si>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</si>
  <si>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</si>
  <si>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</si>
  <si>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</si>
  <si>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</si>
  <si>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</si>
  <si>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</si>
  <si>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</si>
  <si>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</si>
  <si>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</si>
  <si>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</si>
  <si>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</si>
  <si>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</si>
  <si>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</si>
  <si>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</si>
  <si>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</si>
  <si>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</si>
  <si>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</si>
  <si>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</si>
  <si>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</si>
  <si>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</si>
  <si>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</si>
  <si>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</si>
  <si>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</si>
  <si>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</si>
  <si>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</si>
  <si>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</si>
  <si>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</si>
  <si>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</si>
  <si>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</si>
  <si>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</si>
  <si>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</si>
  <si>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</si>
  <si>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</si>
  <si>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</si>
  <si>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</si>
  <si>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</si>
  <si>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</si>
  <si>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</si>
  <si>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</si>
  <si>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</si>
  <si>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</si>
  <si>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</si>
  <si>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</si>
  <si>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</si>
  <si>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</si>
  <si>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</si>
  <si>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</si>
  <si>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</si>
  <si>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</si>
  <si>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</si>
  <si>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</si>
  <si>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</si>
  <si>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</si>
  <si>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</si>
  <si>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</si>
  <si>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</si>
  <si>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</si>
  <si>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</si>
  <si>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</si>
  <si>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</si>
  <si>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</si>
  <si>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</si>
  <si>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</si>
  <si>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</si>
  <si>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</si>
  <si>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</si>
  <si>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</si>
  <si>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</si>
  <si>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</si>
  <si>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</si>
  <si>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</si>
  <si>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</si>
  <si>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</si>
  <si>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</si>
  <si>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</si>
  <si>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</si>
  <si>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</si>
  <si>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</si>
  <si>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</si>
  <si>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</si>
  <si>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</si>
  <si>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</si>
  <si>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</si>
  <si>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</si>
  <si>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</si>
  <si>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</si>
  <si>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</si>
  <si>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</si>
  <si>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</si>
  <si>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</si>
  <si>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</si>
  <si>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</si>
  <si>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</si>
  <si>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</si>
  <si>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</si>
  <si>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</si>
  <si>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</si>
  <si>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</si>
  <si>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</si>
  <si>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</si>
  <si>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</si>
  <si>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</si>
  <si>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</si>
  <si>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</si>
  <si>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</si>
  <si>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</si>
  <si>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</si>
  <si>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</si>
  <si>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</si>
  <si>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</si>
  <si>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</si>
  <si>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</si>
  <si>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</si>
  <si>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</si>
  <si>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</si>
  <si>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</si>
  <si>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</si>
  <si>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</si>
  <si>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</si>
  <si>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</si>
  <si>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</si>
  <si>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</si>
  <si>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</si>
  <si>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</si>
  <si>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</si>
  <si>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</si>
  <si>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</si>
  <si>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</si>
  <si>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</si>
  <si>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</si>
  <si>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</si>
  <si>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</si>
  <si>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</si>
  <si>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</si>
  <si>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</si>
  <si>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</si>
  <si>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</si>
  <si>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</si>
  <si>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</si>
  <si>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</si>
  <si>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</si>
  <si>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</si>
  <si>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</si>
  <si>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</si>
  <si>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</si>
  <si>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</si>
  <si>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</si>
  <si>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</si>
  <si>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</si>
  <si>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</si>
  <si>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</si>
  <si>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</si>
  <si>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</si>
  <si>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</si>
  <si>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</si>
  <si>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</si>
  <si>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</si>
  <si>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</si>
  <si>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</si>
  <si>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</si>
  <si>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</si>
  <si>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</si>
  <si>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</si>
  <si>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</si>
  <si>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</si>
  <si>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</si>
  <si>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</si>
  <si>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</si>
  <si>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</si>
  <si>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</si>
  <si>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</si>
  <si>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</si>
  <si>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</si>
  <si>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</si>
  <si>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</si>
  <si>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</si>
  <si>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</si>
  <si>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</si>
  <si>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</si>
  <si>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</si>
  <si>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</si>
  <si>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</si>
  <si>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</si>
  <si>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</si>
  <si>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</si>
  <si>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</si>
  <si>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</si>
  <si>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</si>
  <si>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</si>
  <si>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</si>
  <si>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</si>
  <si>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</si>
  <si>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</si>
  <si>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</si>
  <si>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</si>
  <si>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</si>
  <si>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</si>
  <si>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</si>
  <si>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</si>
  <si>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</si>
  <si>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</si>
  <si>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</si>
  <si>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</si>
  <si>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</si>
  <si>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</si>
  <si>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</si>
  <si>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</si>
  <si>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</si>
  <si>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</si>
  <si>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</si>
  <si>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</si>
  <si>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</si>
  <si>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</si>
  <si>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</si>
  <si>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</si>
  <si>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</si>
  <si>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</si>
  <si>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</si>
  <si>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</si>
  <si>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</si>
  <si>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</si>
  <si>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</si>
  <si>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</si>
  <si>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</si>
  <si>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</si>
  <si>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</si>
  <si>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</si>
  <si>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</si>
  <si>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</si>
  <si>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</si>
  <si>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</si>
  <si>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</si>
  <si>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</si>
  <si>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</si>
  <si>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</si>
  <si>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</si>
  <si>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</si>
  <si>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</si>
  <si>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</si>
  <si>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</si>
  <si>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</si>
  <si>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</si>
  <si>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</si>
  <si>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</si>
  <si>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</si>
  <si>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</si>
  <si>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</si>
  <si>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</si>
  <si>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</si>
  <si>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</si>
  <si>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</si>
  <si>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</si>
  <si>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</si>
  <si>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</si>
  <si>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</si>
  <si>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</si>
  <si>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</si>
  <si>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</si>
  <si>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</si>
  <si>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</si>
  <si>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</si>
  <si>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</si>
  <si>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</si>
  <si>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</si>
  <si>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</si>
  <si>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</si>
  <si>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</si>
  <si>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</si>
  <si>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</si>
  <si>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</si>
  <si>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</si>
  <si>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</si>
  <si>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</si>
  <si>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</si>
  <si>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</si>
  <si>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</si>
  <si>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</si>
  <si>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</si>
  <si>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</si>
  <si>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</si>
  <si>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</si>
  <si>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</si>
  <si>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</si>
  <si>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</si>
  <si>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</si>
  <si>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</si>
  <si>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</si>
  <si>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</si>
  <si>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</si>
  <si>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</si>
  <si>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</si>
  <si>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</si>
  <si>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</si>
  <si>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</si>
  <si>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</si>
  <si>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</si>
  <si>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</si>
  <si>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</si>
  <si>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</si>
  <si>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</si>
  <si>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</si>
  <si>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</si>
  <si>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</si>
  <si>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</si>
  <si>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</si>
  <si>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</si>
  <si>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</si>
  <si>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</si>
  <si>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</si>
  <si>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</si>
  <si>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</si>
  <si>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</si>
  <si>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</si>
  <si>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</si>
  <si>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</si>
  <si>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</si>
  <si>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</si>
  <si>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</si>
  <si>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</si>
  <si>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</si>
  <si>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</si>
  <si>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</si>
  <si>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</si>
  <si>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</si>
  <si>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</si>
  <si>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</si>
  <si>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</si>
  <si>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</si>
  <si>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</si>
  <si>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</si>
  <si>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</si>
  <si>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</si>
  <si>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</si>
  <si>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</si>
  <si>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</si>
  <si>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</si>
  <si>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</si>
  <si>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</si>
  <si>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</si>
  <si>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</si>
  <si>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</si>
  <si>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</si>
  <si>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</si>
  <si>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</si>
  <si>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</si>
  <si>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</si>
  <si>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</si>
  <si>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</si>
  <si>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</si>
  <si>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</si>
  <si>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</si>
  <si>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</si>
  <si>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</si>
  <si>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</si>
  <si>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</si>
  <si>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</si>
  <si>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</si>
  <si>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</si>
  <si>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</si>
  <si>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</si>
  <si>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</si>
  <si>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</si>
  <si>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</si>
  <si>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</si>
  <si>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</si>
  <si>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</si>
  <si>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</si>
  <si>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</si>
  <si>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</si>
  <si>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</si>
  <si>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</si>
  <si>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</si>
  <si>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</si>
  <si>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</si>
  <si>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</si>
  <si>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</si>
  <si>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</si>
  <si>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</si>
  <si>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</si>
  <si>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</si>
  <si>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</si>
  <si>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</si>
  <si>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</si>
  <si>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</si>
  <si>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</si>
  <si>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</si>
  <si>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</si>
  <si>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</si>
  <si>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</si>
  <si>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</si>
  <si>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</si>
  <si>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</si>
  <si>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</si>
  <si>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</si>
  <si>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</si>
  <si>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</si>
  <si>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</si>
  <si>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</si>
  <si>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</si>
  <si>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</si>
  <si>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</si>
  <si>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</si>
  <si>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</si>
  <si>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</si>
  <si>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</si>
  <si>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</si>
  <si>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</si>
  <si>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</si>
  <si>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</si>
  <si>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</si>
  <si>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</si>
  <si>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</si>
  <si>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</si>
  <si>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</si>
  <si>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</si>
  <si>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</si>
  <si>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</si>
  <si>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</si>
  <si>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</si>
  <si>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</si>
  <si>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</si>
  <si>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</si>
  <si>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</si>
  <si>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</si>
  <si>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</si>
  <si>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</si>
  <si>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</si>
  <si>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</si>
  <si>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</si>
  <si>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</si>
  <si>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</si>
  <si>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</si>
  <si>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</si>
  <si>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</si>
  <si>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</si>
  <si>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</si>
  <si>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</si>
  <si>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</si>
  <si>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</si>
  <si>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</si>
  <si>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</si>
  <si>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</si>
  <si>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</si>
  <si>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</si>
  <si>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</si>
  <si>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</si>
  <si>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</si>
  <si>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</si>
  <si>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</si>
  <si>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</si>
  <si>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</si>
  <si>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</si>
  <si>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</si>
  <si>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</si>
  <si>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</si>
  <si>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</si>
  <si>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</si>
  <si>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</si>
  <si>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</si>
  <si>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</si>
  <si>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</si>
  <si>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</si>
  <si>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</si>
  <si>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</si>
  <si>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</si>
  <si>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</si>
  <si>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</si>
  <si>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</si>
  <si>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</si>
  <si>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</si>
  <si>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</si>
  <si>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</si>
  <si>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</si>
  <si>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</si>
  <si>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</si>
  <si>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</si>
  <si>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</si>
  <si>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</si>
  <si>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</si>
  <si>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</si>
  <si>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</si>
  <si>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</si>
  <si>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</si>
  <si>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</si>
  <si>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</si>
  <si>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</si>
  <si>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</si>
  <si>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</si>
  <si>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</si>
  <si>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</si>
  <si>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</si>
  <si>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</si>
  <si>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</si>
  <si>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</si>
  <si>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</si>
  <si>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</si>
  <si>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</si>
  <si>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</si>
  <si>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</si>
  <si>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</si>
  <si>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</si>
  <si>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</si>
  <si>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</si>
  <si>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</si>
  <si>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</si>
  <si>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</si>
  <si>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</si>
  <si>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</si>
  <si>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</si>
  <si>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</si>
  <si>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</si>
  <si>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</si>
  <si>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</si>
  <si>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</si>
  <si>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</si>
  <si>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</si>
  <si>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</si>
  <si>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</si>
  <si>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</si>
  <si>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</si>
  <si>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</si>
  <si>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</si>
  <si>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</si>
  <si>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</si>
  <si>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</si>
  <si>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</si>
  <si>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</si>
  <si>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</si>
  <si>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</si>
  <si>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</si>
  <si>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</si>
  <si>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</si>
  <si>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</si>
  <si>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</si>
  <si>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</si>
  <si>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</si>
  <si>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</si>
  <si>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</si>
  <si>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</si>
  <si>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</si>
  <si>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</si>
  <si>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</si>
  <si>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</si>
  <si>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</si>
  <si>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</si>
  <si>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</si>
  <si>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</si>
  <si>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</si>
  <si>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</si>
  <si>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</si>
  <si>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</si>
  <si>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</si>
  <si>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</si>
  <si>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</si>
  <si>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</si>
  <si>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</si>
  <si>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</si>
  <si>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</si>
  <si>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</si>
  <si>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</si>
  <si>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</si>
  <si>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</si>
  <si>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</si>
  <si>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</si>
  <si>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</si>
  <si>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</si>
  <si>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</si>
  <si>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</si>
  <si>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</si>
  <si>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</si>
  <si>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</si>
  <si>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</si>
  <si>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</si>
  <si>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</si>
  <si>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</si>
  <si>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</si>
  <si>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</si>
  <si>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</si>
  <si>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</si>
  <si>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</si>
  <si>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</si>
  <si>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</si>
  <si>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</si>
  <si>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</si>
  <si>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</si>
  <si>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</si>
  <si>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</si>
  <si>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</si>
  <si>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</si>
  <si>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</si>
  <si>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</si>
  <si>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</si>
  <si>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</si>
  <si>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</si>
  <si>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</si>
  <si>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</si>
  <si>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</si>
  <si>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</si>
  <si>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</si>
  <si>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</si>
  <si>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</si>
  <si>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</si>
  <si>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</si>
  <si>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</si>
  <si>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</si>
  <si>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</si>
  <si>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</si>
  <si>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</si>
  <si>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</si>
  <si>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</si>
  <si>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</si>
  <si>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</si>
  <si>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</si>
  <si>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</si>
  <si>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</si>
  <si>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</si>
  <si>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</si>
  <si>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</si>
  <si>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</si>
  <si>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</si>
  <si>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</si>
  <si>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</si>
  <si>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</si>
  <si>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</si>
  <si>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</si>
  <si>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</si>
  <si>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</si>
  <si>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</si>
  <si>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</si>
  <si>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</si>
  <si>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</si>
  <si>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</si>
  <si>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</si>
  <si>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</si>
  <si>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</si>
  <si>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</si>
  <si>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</si>
  <si>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</si>
  <si>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</si>
  <si>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</si>
  <si>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</si>
  <si>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</si>
  <si>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</si>
  <si>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</si>
  <si>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</si>
  <si>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</si>
  <si>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</si>
  <si>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</si>
  <si>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</si>
  <si>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</si>
  <si>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</si>
  <si>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</si>
  <si>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</si>
  <si>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</si>
  <si>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</si>
  <si>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</si>
  <si>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</si>
  <si>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</si>
  <si>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</si>
  <si>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</si>
  <si>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</si>
  <si>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</si>
  <si>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</si>
  <si>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</si>
  <si>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</si>
  <si>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</si>
  <si>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</si>
  <si>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</si>
  <si>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</si>
  <si>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</si>
  <si>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</si>
  <si>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</si>
  <si>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</si>
  <si>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</si>
  <si>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</si>
  <si>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</si>
  <si>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</si>
  <si>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</si>
  <si>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</si>
  <si>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</si>
  <si>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</si>
  <si>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</si>
  <si>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</si>
  <si>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</si>
  <si>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</si>
  <si>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</si>
  <si>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</si>
  <si>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</si>
  <si>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</si>
  <si>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</si>
  <si>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</si>
  <si>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</si>
  <si>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</si>
  <si>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</si>
  <si>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</si>
  <si>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</si>
  <si>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</si>
  <si>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</si>
  <si>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</si>
  <si>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</si>
  <si>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</si>
  <si>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</si>
  <si>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</si>
  <si>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</si>
  <si>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</si>
  <si>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</si>
  <si>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</si>
  <si>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</si>
  <si>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</si>
  <si>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</si>
  <si>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</si>
  <si>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</si>
  <si>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</si>
  <si>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</si>
  <si>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</si>
  <si>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</si>
  <si>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</si>
  <si>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</si>
  <si>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</si>
  <si>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</si>
  <si>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</si>
  <si>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</si>
  <si>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</si>
  <si>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</si>
  <si>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</si>
  <si>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</si>
  <si>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</si>
  <si>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</si>
  <si>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</si>
  <si>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</si>
  <si>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</si>
  <si>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</si>
  <si>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</si>
  <si>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</si>
  <si>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</si>
  <si>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</si>
  <si>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</si>
  <si>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</si>
  <si>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</si>
  <si>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</si>
  <si>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</si>
  <si>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</si>
  <si>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</si>
  <si>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</si>
  <si>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</si>
  <si>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</si>
  <si>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</si>
  <si>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</si>
  <si>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</si>
  <si>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</si>
  <si>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</si>
  <si>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</si>
  <si>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</si>
  <si>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</si>
  <si>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</si>
  <si>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</si>
  <si>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</si>
  <si>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</si>
  <si>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</si>
  <si>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</si>
  <si>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</si>
  <si>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</si>
  <si>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</si>
  <si>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</si>
  <si>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</si>
  <si>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</si>
  <si>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</si>
  <si>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</si>
  <si>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</si>
  <si>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</si>
  <si>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</si>
  <si>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</si>
  <si>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</si>
  <si>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</si>
  <si>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</si>
  <si>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</si>
  <si>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</si>
  <si>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</si>
  <si>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</si>
  <si>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</si>
  <si>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</si>
  <si>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</si>
  <si>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</si>
  <si>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</si>
  <si>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</si>
  <si>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</si>
  <si>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</si>
  <si>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</si>
  <si>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</si>
  <si>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</si>
  <si>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</si>
  <si>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</si>
  <si>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</si>
  <si>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</si>
  <si>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</si>
  <si>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</si>
  <si>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</si>
  <si>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</si>
  <si>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</si>
  <si>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</si>
  <si>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</si>
  <si>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</si>
  <si>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</si>
  <si>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</si>
  <si>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</si>
  <si>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</si>
  <si>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</si>
  <si>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</si>
  <si>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</si>
  <si>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</si>
  <si>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</si>
  <si>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</si>
  <si>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</si>
  <si>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</si>
  <si>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</si>
  <si>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</si>
  <si>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</si>
  <si>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</si>
  <si>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</si>
  <si>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</si>
  <si>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</si>
  <si>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</si>
  <si>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</si>
  <si>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</si>
  <si>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</si>
  <si>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</si>
  <si>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</si>
  <si>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</si>
  <si>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</si>
  <si>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</si>
  <si>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</si>
  <si>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</si>
  <si>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</si>
  <si>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</si>
  <si>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</si>
  <si>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</si>
  <si>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</si>
  <si>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</si>
  <si>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</si>
  <si>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</si>
  <si>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</si>
  <si>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</si>
  <si>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</si>
  <si>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</si>
  <si>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</si>
  <si>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</si>
  <si>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</si>
  <si>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</si>
  <si>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</si>
  <si>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</si>
  <si>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</si>
  <si>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</si>
  <si>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</si>
  <si>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</si>
  <si>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</si>
  <si>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</si>
  <si>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</si>
  <si>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</si>
  <si>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</si>
  <si>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</si>
  <si>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</si>
  <si>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</si>
  <si>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</si>
  <si>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</si>
  <si>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</si>
  <si>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</si>
  <si>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</si>
  <si>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</si>
  <si>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</si>
  <si>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</si>
  <si>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</si>
  <si>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</si>
  <si>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</si>
  <si>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</si>
  <si>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</si>
  <si>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</si>
  <si>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</si>
  <si>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</si>
  <si>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</si>
  <si>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</si>
  <si>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</si>
  <si>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</si>
  <si>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</si>
  <si>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</si>
  <si>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</si>
  <si>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</si>
  <si>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</si>
  <si>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</si>
  <si>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</si>
  <si>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</si>
  <si>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</si>
  <si>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</si>
  <si>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</si>
  <si>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</si>
  <si>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</si>
  <si>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</si>
  <si>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</si>
  <si>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</si>
  <si>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</si>
  <si>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</si>
  <si>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</si>
  <si>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</si>
  <si>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</si>
  <si>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</si>
  <si>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</si>
  <si>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</si>
  <si>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</si>
  <si>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</si>
  <si>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</si>
  <si>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</si>
  <si>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</si>
  <si>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</si>
  <si>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</si>
  <si>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</si>
  <si>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</si>
  <si>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</si>
  <si>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</si>
  <si>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</si>
  <si>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</si>
  <si>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</si>
  <si>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</si>
  <si>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</si>
  <si>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</si>
  <si>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</si>
  <si>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</si>
  <si>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</si>
  <si>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</si>
  <si>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</si>
  <si>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</si>
  <si>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</si>
  <si>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</si>
  <si>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</si>
  <si>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</si>
  <si>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</si>
  <si>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</si>
  <si>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</si>
  <si>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</si>
  <si>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</si>
  <si>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</si>
  <si>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</si>
  <si>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</si>
  <si>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</si>
  <si>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</si>
  <si>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</si>
  <si>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</si>
  <si>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</si>
  <si>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</si>
  <si>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</si>
  <si>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</si>
  <si>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</si>
  <si>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</si>
  <si>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</si>
  <si>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</si>
  <si>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</si>
  <si>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</si>
  <si>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</si>
  <si>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</si>
  <si>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</si>
  <si>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</si>
  <si>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</si>
  <si>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</si>
  <si>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</si>
  <si>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</si>
  <si>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</si>
  <si>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</si>
  <si>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</si>
  <si>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</si>
  <si>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</si>
  <si>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</si>
  <si>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</si>
  <si>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</si>
  <si>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</si>
  <si>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</si>
  <si>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</si>
  <si>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</si>
  <si>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</si>
  <si>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</si>
  <si>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</si>
  <si>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</si>
  <si>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</si>
  <si>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</si>
  <si>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</si>
  <si>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</si>
  <si>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</si>
  <si>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</si>
  <si>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</si>
  <si>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</si>
  <si>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</si>
  <si>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</si>
  <si>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</si>
  <si>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</si>
  <si>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</si>
  <si>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</si>
  <si>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</si>
  <si>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</si>
  <si>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</si>
  <si>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</si>
  <si>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</si>
  <si>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</si>
  <si>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</si>
  <si>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</si>
  <si>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</si>
  <si>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</si>
  <si>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</si>
  <si>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</si>
  <si>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</si>
  <si>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</si>
  <si>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</si>
  <si>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</si>
  <si>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</si>
  <si>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</si>
  <si>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</si>
  <si>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</si>
  <si>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</si>
  <si>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</si>
  <si>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</si>
  <si>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</si>
  <si>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</si>
  <si>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</si>
  <si>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</si>
  <si>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</si>
  <si>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</si>
  <si>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</si>
  <si>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</si>
  <si>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</si>
  <si>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</si>
  <si>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</si>
  <si>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</si>
  <si>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</si>
  <si>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</si>
  <si>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</si>
  <si>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</si>
  <si>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</si>
  <si>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</si>
  <si>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</si>
  <si>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</si>
  <si>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</si>
  <si>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</si>
  <si>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</si>
  <si>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</si>
  <si>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</si>
  <si>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</si>
  <si>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</si>
  <si>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</si>
  <si>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</si>
  <si>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</si>
  <si>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</si>
  <si>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</si>
  <si>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</si>
  <si>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</si>
  <si>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</si>
  <si>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</si>
  <si>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</si>
  <si>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</si>
  <si>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</si>
  <si>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</si>
  <si>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</si>
  <si>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</si>
  <si>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</si>
  <si>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</si>
  <si>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</si>
  <si>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</si>
  <si>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</si>
  <si>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</si>
  <si>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</si>
  <si>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</si>
  <si>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</si>
  <si>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</si>
  <si>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</si>
  <si>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</si>
  <si>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</si>
  <si>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</si>
  <si>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</si>
  <si>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</si>
  <si>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</si>
  <si>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</si>
  <si>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</si>
  <si>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</si>
  <si>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</si>
  <si>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</si>
  <si>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</si>
  <si>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</si>
  <si>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</si>
  <si>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</si>
  <si>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</si>
  <si>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</si>
  <si>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</si>
  <si>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</si>
  <si>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</si>
  <si>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</si>
  <si>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</si>
  <si>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</si>
  <si>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</si>
  <si>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</si>
  <si>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</si>
  <si>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</si>
  <si>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</si>
  <si>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</si>
  <si>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</si>
  <si>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</si>
  <si>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</si>
  <si>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</si>
  <si>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</si>
  <si>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</si>
  <si>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</si>
  <si>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</si>
  <si>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</si>
  <si>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</si>
  <si>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</si>
  <si>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</si>
  <si>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</si>
  <si>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</si>
  <si>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</si>
  <si>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</si>
  <si>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</si>
  <si>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</si>
  <si>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</si>
  <si>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</si>
  <si>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</si>
  <si>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</si>
  <si>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</si>
  <si>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</si>
  <si>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</si>
  <si>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</si>
  <si>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</si>
  <si>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</si>
  <si>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</si>
  <si>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</si>
  <si>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</si>
  <si>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</si>
  <si>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</si>
  <si>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</si>
  <si>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</si>
  <si>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</si>
  <si>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</si>
  <si>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</si>
  <si>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</si>
  <si>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</si>
  <si>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</si>
  <si>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</si>
  <si>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</si>
  <si>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</si>
  <si>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</si>
  <si>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</si>
  <si>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</si>
  <si>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</si>
  <si>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</si>
  <si>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</si>
  <si>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</si>
  <si>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</si>
  <si>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</si>
  <si>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</si>
  <si>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</si>
  <si>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</si>
  <si>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</si>
  <si>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</si>
  <si>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</si>
  <si>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</si>
  <si>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</si>
  <si>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</si>
  <si>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</si>
  <si>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</si>
  <si>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</si>
  <si>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</si>
  <si>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</si>
  <si>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</si>
  <si>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</si>
  <si>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</si>
  <si>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</si>
  <si>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</si>
  <si>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</si>
  <si>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</si>
  <si>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</si>
  <si>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</si>
  <si>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</si>
  <si>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</si>
  <si>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</si>
  <si>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</si>
  <si>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</si>
  <si>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</si>
  <si>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</si>
  <si>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</si>
  <si>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</si>
  <si>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</si>
  <si>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</si>
  <si>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</si>
  <si>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</si>
  <si>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</si>
  <si>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</si>
  <si>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</si>
  <si>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</si>
  <si>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</si>
  <si>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</si>
  <si>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</si>
  <si>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</si>
  <si>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</si>
  <si>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</si>
  <si>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</si>
  <si>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</si>
  <si>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</si>
  <si>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</si>
  <si>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</si>
  <si>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</si>
  <si>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</si>
  <si>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</si>
  <si>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</si>
  <si>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</si>
  <si>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</si>
  <si>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</si>
  <si>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</si>
  <si>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</si>
  <si>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</si>
  <si>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</si>
  <si>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</si>
  <si>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</si>
  <si>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</si>
  <si>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</si>
  <si>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</si>
  <si>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</si>
  <si>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</si>
  <si>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</si>
  <si>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</si>
  <si>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</si>
  <si>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</si>
  <si>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</si>
  <si>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</si>
  <si>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</si>
  <si>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</si>
  <si>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</si>
  <si>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</si>
  <si>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</si>
  <si>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</si>
  <si>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</si>
  <si>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</si>
  <si>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</si>
  <si>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</si>
  <si>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</si>
  <si>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</si>
  <si>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</si>
  <si>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</si>
  <si>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</si>
  <si>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</si>
  <si>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</si>
  <si>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</si>
  <si>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</si>
  <si>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</si>
  <si>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</si>
  <si>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</si>
  <si>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</si>
  <si>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</si>
  <si>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</si>
  <si>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</si>
  <si>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</si>
  <si>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</si>
  <si>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</si>
  <si>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</si>
  <si>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</si>
  <si>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</si>
  <si>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</si>
  <si>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</si>
  <si>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</si>
  <si>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</si>
  <si>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</si>
  <si>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</si>
  <si>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</si>
  <si>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</si>
  <si>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</si>
  <si>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</si>
  <si>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</si>
  <si>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</si>
  <si>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</si>
  <si>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</si>
  <si>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</si>
  <si>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</si>
  <si>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</si>
  <si>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</si>
  <si>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</si>
  <si>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</si>
  <si>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</si>
  <si>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</si>
  <si>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</si>
  <si>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</si>
  <si>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</si>
  <si>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</si>
  <si>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</si>
  <si>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</si>
  <si>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</si>
  <si>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</si>
  <si>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</si>
  <si>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</si>
  <si>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</si>
  <si>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</si>
  <si>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</si>
  <si>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</si>
  <si>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</si>
  <si>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</si>
  <si>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</si>
  <si>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</si>
  <si>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</si>
  <si>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</si>
  <si>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</si>
  <si>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</si>
  <si>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</si>
  <si>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</si>
  <si>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</si>
  <si>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</si>
  <si>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</si>
  <si>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</si>
  <si>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</si>
  <si>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</si>
  <si>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</si>
  <si>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</si>
  <si>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</si>
  <si>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</si>
  <si>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</si>
  <si>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</si>
  <si>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</si>
  <si>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</si>
  <si>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</si>
  <si>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</si>
  <si>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</si>
  <si>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</si>
  <si>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</si>
  <si>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</si>
  <si>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</si>
  <si>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</si>
  <si>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</si>
  <si>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</si>
  <si>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</si>
  <si>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</si>
  <si>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</si>
  <si>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</si>
  <si>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</si>
  <si>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</si>
  <si>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</si>
  <si>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</si>
  <si>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</si>
  <si>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</si>
  <si>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</si>
  <si>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</si>
  <si>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</si>
  <si>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</si>
  <si>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</si>
  <si>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</si>
  <si>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</si>
  <si>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</si>
  <si>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</si>
  <si>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</si>
  <si>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</si>
  <si>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</si>
  <si>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</si>
  <si>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</si>
  <si>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</si>
  <si>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</si>
  <si>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</si>
  <si>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</si>
  <si>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</si>
  <si>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</si>
  <si>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</si>
  <si>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</si>
  <si>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</si>
  <si>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</si>
  <si>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</si>
  <si>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</si>
  <si>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</si>
  <si>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</si>
  <si>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</si>
  <si>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</si>
  <si>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</si>
  <si>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</si>
  <si>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</si>
  <si>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</si>
  <si>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</si>
  <si>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</si>
  <si>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</si>
  <si>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</si>
  <si>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</si>
  <si>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</si>
  <si>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</si>
  <si>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</si>
  <si>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</si>
  <si>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</si>
  <si>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</si>
  <si>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</si>
  <si>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</si>
  <si>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</si>
  <si>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</si>
  <si>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</si>
  <si>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</si>
  <si>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</si>
  <si>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</si>
  <si>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</si>
  <si>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</si>
  <si>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</si>
  <si>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</si>
  <si>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</si>
  <si>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</si>
  <si>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</si>
  <si>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</si>
  <si>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</si>
  <si>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</si>
  <si>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</si>
  <si>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</si>
  <si>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</si>
  <si>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</si>
  <si>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</si>
  <si>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</si>
  <si>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</si>
  <si>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</si>
  <si>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</si>
  <si>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</si>
  <si>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</si>
  <si>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</si>
  <si>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</si>
  <si>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</si>
  <si>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</si>
  <si>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</si>
  <si>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</si>
  <si>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</si>
  <si>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</si>
  <si>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</si>
  <si>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</si>
  <si>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</si>
  <si>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</si>
  <si>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</si>
  <si>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</si>
  <si>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</si>
  <si>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</si>
  <si>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</si>
  <si>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</si>
  <si>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</si>
  <si>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</si>
  <si>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</si>
  <si>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</si>
  <si>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</si>
  <si>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</si>
  <si>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</si>
  <si>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</si>
  <si>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</si>
  <si>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</si>
  <si>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</si>
  <si>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</si>
  <si>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</si>
  <si>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</si>
  <si>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</si>
  <si>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</si>
  <si>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</si>
  <si>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</si>
  <si>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</si>
  <si>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</si>
  <si>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</si>
  <si>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</si>
  <si>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</si>
  <si>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</si>
  <si>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</si>
  <si>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</si>
  <si>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</si>
  <si>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</si>
  <si>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</si>
  <si>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</si>
  <si>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</si>
  <si>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</si>
  <si>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</si>
  <si>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</si>
  <si>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</si>
  <si>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</si>
  <si>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</si>
  <si>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</si>
  <si>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</si>
  <si>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</si>
  <si>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</si>
  <si>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</si>
  <si>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</si>
  <si>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</si>
  <si>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</si>
  <si>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</si>
  <si>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</si>
  <si>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</si>
  <si>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</si>
  <si>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</si>
  <si>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</si>
  <si>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</si>
  <si>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</si>
  <si>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</si>
  <si>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</si>
  <si>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</si>
  <si>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</si>
  <si>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</si>
  <si>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</si>
  <si>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</si>
  <si>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</si>
  <si>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</si>
  <si>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</si>
  <si>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</si>
  <si>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</si>
  <si>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</si>
  <si>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</si>
  <si>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</si>
  <si>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</si>
  <si>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</si>
  <si>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</si>
  <si>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</si>
  <si>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</si>
  <si>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</si>
  <si>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</si>
  <si>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</si>
  <si>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</si>
  <si>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</si>
  <si>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</si>
  <si>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</si>
  <si>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</si>
  <si>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</si>
  <si>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</si>
  <si>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</si>
  <si>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</si>
  <si>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</si>
  <si>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</si>
  <si>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</si>
  <si>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</si>
  <si>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</si>
  <si>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</si>
  <si>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</si>
  <si>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</si>
  <si>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</si>
  <si>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</si>
  <si>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</si>
  <si>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</si>
  <si>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</si>
  <si>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</si>
  <si>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</si>
  <si>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</si>
  <si>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</si>
  <si>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</si>
  <si>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</si>
  <si>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</si>
  <si>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</si>
  <si>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</si>
  <si>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</si>
  <si>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</si>
  <si>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</si>
  <si>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</si>
  <si>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</si>
  <si>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</si>
  <si>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</si>
  <si>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</si>
  <si>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</si>
  <si>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</si>
  <si>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</si>
  <si>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</si>
  <si>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</si>
  <si>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</si>
  <si>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</si>
  <si>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</si>
  <si>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</si>
  <si>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</si>
  <si>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</si>
  <si>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</si>
  <si>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</si>
  <si>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</si>
  <si>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</si>
  <si>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</si>
  <si>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</si>
  <si>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</si>
  <si>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</si>
  <si>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</si>
  <si>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</si>
  <si>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</si>
  <si>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</si>
  <si>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</si>
  <si>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</si>
  <si>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</si>
  <si>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</si>
  <si>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</si>
  <si>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</si>
  <si>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</si>
  <si>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</si>
  <si>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</si>
  <si>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</si>
  <si>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</si>
  <si>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</si>
  <si>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</si>
  <si>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</si>
  <si>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</si>
  <si>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</si>
  <si>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</si>
  <si>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</si>
  <si>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</si>
  <si>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</si>
  <si>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</si>
  <si>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</si>
  <si>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</si>
  <si>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</si>
  <si>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</si>
  <si>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</si>
  <si>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</si>
  <si>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</si>
  <si>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</si>
  <si>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</si>
  <si>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</si>
  <si>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</si>
  <si>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</si>
  <si>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</si>
  <si>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</si>
  <si>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</si>
  <si>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</si>
  <si>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</si>
  <si>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</si>
  <si>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</si>
  <si>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</si>
  <si>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</si>
  <si>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</si>
  <si>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</si>
  <si>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</si>
  <si>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</si>
  <si>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</si>
  <si>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</si>
  <si>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</si>
  <si>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</si>
  <si>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</si>
  <si>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</si>
  <si>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</si>
  <si>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</si>
  <si>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</si>
  <si>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</si>
  <si>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</si>
  <si>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</si>
  <si>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</si>
  <si>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</si>
  <si>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</si>
  <si>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</si>
  <si>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</si>
  <si>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</si>
  <si>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</si>
  <si>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</si>
  <si>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</si>
  <si>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</si>
  <si>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</si>
  <si>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</si>
  <si>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</si>
  <si>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</si>
  <si>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</si>
  <si>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</si>
  <si>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</si>
  <si>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</si>
  <si>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</si>
  <si>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</si>
  <si>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</si>
  <si>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</si>
  <si>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</si>
  <si>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</si>
  <si>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</si>
  <si>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</si>
  <si>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</si>
  <si>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</si>
  <si>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</si>
  <si>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</si>
  <si>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</si>
  <si>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</si>
  <si>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</si>
  <si>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</si>
  <si>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</si>
  <si>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</si>
  <si>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</si>
  <si>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</si>
  <si>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</si>
  <si>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</si>
  <si>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</si>
  <si>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</si>
  <si>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</si>
  <si>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</si>
  <si>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</si>
  <si>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</si>
  <si>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</si>
  <si>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</si>
  <si>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</si>
  <si>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</si>
  <si>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</si>
  <si>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</si>
  <si>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</si>
  <si>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</si>
  <si>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</si>
  <si>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</si>
  <si>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</si>
  <si>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</si>
  <si>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</si>
  <si>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</si>
  <si>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</si>
  <si>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</si>
  <si>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</si>
  <si>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</si>
  <si>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</si>
  <si>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</si>
  <si>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</si>
  <si>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</si>
  <si>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</si>
  <si>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</si>
  <si>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</si>
  <si>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</si>
  <si>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</si>
  <si>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</si>
  <si>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</si>
  <si>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</si>
  <si>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</si>
  <si>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</si>
  <si>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</si>
  <si>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</si>
  <si>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</si>
  <si>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</si>
  <si>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</si>
  <si>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</si>
  <si>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</si>
  <si>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</si>
  <si>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</si>
  <si>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</si>
  <si>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</si>
  <si>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</si>
  <si>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</si>
  <si>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</si>
  <si>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</si>
  <si>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</si>
  <si>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</si>
  <si>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</si>
  <si>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</si>
  <si>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</si>
  <si>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</si>
  <si>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</si>
  <si>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</si>
  <si>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</si>
  <si>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</si>
  <si>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</si>
  <si>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</si>
  <si>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</si>
  <si>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</si>
  <si>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</si>
  <si>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</si>
  <si>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</si>
  <si>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</si>
  <si>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</si>
  <si>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</si>
  <si>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</si>
  <si>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</si>
  <si>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</si>
  <si>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</si>
  <si>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</si>
  <si>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</si>
  <si>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</si>
  <si>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</si>
  <si>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</si>
  <si>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</si>
  <si>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</si>
  <si>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</si>
  <si>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</si>
  <si>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</si>
  <si>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</si>
  <si>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</si>
  <si>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</si>
  <si>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</si>
  <si>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</si>
  <si>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</si>
  <si>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</si>
  <si>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</si>
  <si>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</si>
  <si>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</si>
  <si>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</si>
  <si>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</si>
  <si>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</si>
  <si>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</si>
  <si>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</si>
  <si>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</si>
  <si>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</si>
  <si>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</si>
  <si>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</si>
  <si>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</si>
  <si>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</si>
  <si>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</si>
  <si>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</si>
  <si>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</si>
  <si>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</si>
  <si>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</si>
  <si>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</si>
  <si>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</si>
  <si>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</si>
  <si>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</si>
  <si>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</si>
  <si>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</si>
  <si>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</si>
  <si>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</si>
  <si>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</si>
  <si>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</si>
  <si>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</si>
  <si>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</si>
  <si>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</si>
  <si>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</si>
  <si>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</si>
  <si>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</si>
  <si>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</si>
  <si>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</si>
  <si>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</si>
  <si>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</si>
  <si>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</si>
  <si>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</si>
  <si>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</si>
  <si>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</si>
  <si>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</si>
  <si>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</si>
  <si>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</si>
  <si>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</si>
  <si>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</si>
  <si>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</si>
  <si>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</si>
  <si>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</si>
  <si>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</si>
  <si>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</si>
  <si>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</si>
  <si>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</si>
  <si>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</si>
  <si>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</si>
  <si>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</si>
  <si>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</si>
  <si>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</si>
  <si>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</si>
  <si>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</si>
  <si>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</si>
  <si>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</si>
  <si>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</si>
  <si>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</si>
  <si>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</si>
  <si>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</si>
  <si>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</si>
  <si>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</si>
  <si>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</si>
  <si>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</si>
  <si>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</si>
  <si>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</si>
  <si>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</si>
  <si>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</si>
  <si>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</si>
  <si>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</si>
  <si>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</si>
  <si>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</si>
  <si>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</si>
  <si>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</si>
  <si>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</si>
  <si>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</si>
  <si>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</si>
  <si>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</si>
  <si>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</si>
  <si>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</si>
  <si>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</si>
  <si>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</si>
  <si>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</si>
  <si>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</si>
  <si>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</si>
  <si>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</si>
  <si>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</si>
  <si>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</si>
  <si>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</si>
  <si>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</si>
  <si>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</si>
  <si>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</si>
  <si>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</si>
  <si>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</si>
  <si>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</si>
  <si>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</si>
  <si>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</si>
  <si>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</si>
  <si>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</si>
  <si>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</si>
  <si>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</si>
  <si>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</si>
  <si>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</si>
  <si>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</si>
  <si>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</si>
  <si>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</si>
  <si>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</si>
  <si>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</si>
  <si>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</si>
  <si>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</si>
  <si>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</si>
  <si>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</si>
  <si>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</si>
  <si>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</si>
  <si>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</si>
  <si>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</si>
  <si>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</si>
  <si>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</si>
  <si>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</si>
  <si>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</si>
  <si>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</si>
  <si>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</si>
  <si>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</si>
  <si>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</si>
  <si>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</si>
  <si>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</si>
  <si>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</si>
  <si>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</si>
  <si>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</si>
  <si>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</si>
  <si>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</si>
  <si>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</si>
  <si>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</si>
  <si>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</si>
  <si>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</si>
  <si>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</si>
  <si>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</si>
  <si>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</si>
  <si>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</si>
  <si>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</si>
  <si>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</si>
  <si>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</si>
  <si>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</si>
  <si>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</si>
  <si>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</si>
  <si>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</si>
  <si>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</si>
  <si>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</si>
  <si>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</si>
  <si>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</si>
  <si>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</si>
  <si>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</si>
  <si>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</si>
  <si>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</si>
  <si>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</si>
  <si>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</si>
  <si>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</si>
  <si>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</si>
  <si>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</si>
  <si>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</si>
  <si>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</si>
  <si>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</si>
  <si>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</si>
  <si>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</si>
  <si>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</si>
  <si>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</si>
  <si>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</si>
  <si>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</si>
  <si>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</si>
  <si>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</si>
  <si>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</si>
  <si>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</si>
  <si>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</si>
  <si>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</si>
  <si>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</si>
  <si>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</si>
  <si>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</si>
  <si>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</si>
  <si>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</si>
  <si>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</si>
  <si>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</si>
  <si>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</si>
  <si>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</si>
  <si>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</si>
  <si>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</si>
  <si>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</si>
  <si>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</si>
  <si>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</si>
  <si>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</si>
  <si>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</si>
  <si>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</si>
  <si>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</si>
  <si>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</si>
  <si>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</si>
  <si>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</si>
  <si>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</si>
  <si>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</si>
  <si>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</si>
  <si>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</si>
  <si>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</si>
  <si>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</si>
  <si>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</si>
  <si>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</si>
  <si>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</si>
  <si>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</si>
  <si>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</si>
  <si>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</si>
  <si>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</si>
  <si>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</si>
  <si>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</si>
  <si>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</si>
  <si>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</si>
  <si>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</si>
  <si>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</si>
  <si>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</si>
  <si>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</si>
  <si>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</si>
  <si>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</si>
  <si>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</si>
  <si>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</si>
  <si>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</si>
  <si>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</si>
  <si>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</si>
  <si>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</si>
  <si>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</si>
  <si>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</si>
  <si>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</si>
  <si>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</si>
  <si>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</si>
  <si>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</si>
  <si>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</si>
  <si>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</si>
  <si>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</si>
  <si>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</si>
  <si>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</si>
  <si>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</si>
  <si>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</si>
  <si>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</si>
  <si>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</si>
  <si>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</si>
  <si>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</si>
  <si>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</si>
  <si>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</si>
  <si>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</si>
  <si>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</si>
  <si>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</si>
  <si>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</si>
  <si>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</si>
  <si>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</si>
  <si>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</si>
  <si>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</si>
  <si>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</si>
  <si>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</si>
  <si>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</si>
  <si>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</si>
  <si>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</si>
  <si>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</si>
  <si>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</si>
  <si>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</si>
  <si>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</si>
  <si>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</si>
  <si>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</si>
  <si>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</si>
  <si>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</si>
  <si>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</si>
  <si>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</si>
  <si>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</si>
  <si>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</si>
  <si>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</si>
  <si>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</si>
  <si>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</si>
  <si>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</si>
  <si>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</si>
  <si>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</si>
  <si>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</si>
  <si>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</si>
  <si>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</si>
  <si>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</si>
  <si>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</si>
  <si>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</si>
  <si>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</si>
  <si>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</si>
  <si>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</si>
  <si>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</si>
  <si>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</si>
  <si>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</si>
  <si>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</si>
  <si>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</si>
  <si>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</si>
  <si>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</si>
  <si>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</si>
  <si>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</si>
  <si>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</si>
  <si>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</si>
  <si>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</si>
  <si>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</si>
  <si>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</si>
  <si>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</si>
  <si>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</si>
  <si>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</si>
  <si>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</si>
  <si>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</si>
  <si>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</si>
  <si>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</si>
  <si>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</si>
  <si>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</si>
  <si>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</si>
  <si>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</si>
  <si>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</si>
  <si>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</si>
  <si>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</si>
  <si>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</si>
  <si>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</si>
  <si>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</si>
  <si>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</si>
  <si>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</si>
  <si>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</si>
  <si>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</si>
  <si>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</si>
  <si>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</si>
  <si>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</si>
  <si>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</si>
  <si>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</si>
  <si>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</si>
  <si>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</si>
  <si>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</si>
  <si>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</si>
  <si>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</si>
  <si>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</si>
  <si>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</si>
  <si>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</si>
  <si>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</si>
  <si>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</si>
  <si>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</si>
  <si>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</si>
  <si>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</si>
  <si>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</si>
  <si>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</si>
  <si>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</si>
  <si>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</si>
  <si>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</si>
  <si>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</si>
  <si>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</si>
  <si>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</si>
  <si>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</si>
  <si>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</si>
  <si>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</si>
  <si>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</si>
  <si>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</si>
  <si>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</si>
  <si>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</si>
  <si>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</si>
  <si>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</si>
  <si>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</si>
  <si>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</si>
  <si>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</si>
  <si>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</si>
  <si>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</si>
  <si>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</si>
  <si>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</si>
  <si>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</si>
  <si>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</si>
  <si>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</si>
  <si>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</si>
  <si>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</si>
  <si>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</si>
  <si>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</si>
  <si>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</si>
  <si>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</si>
  <si>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</si>
  <si>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</si>
  <si>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</si>
  <si>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</si>
  <si>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</si>
  <si>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</si>
  <si>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</si>
  <si>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</si>
  <si>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</si>
  <si>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</si>
  <si>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</si>
  <si>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</si>
  <si>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</si>
  <si>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</si>
  <si>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</si>
  <si>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</si>
  <si>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</si>
  <si>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</si>
  <si>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</si>
  <si>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</si>
  <si>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</si>
  <si>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</si>
  <si>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</si>
  <si>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</si>
  <si>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</si>
  <si>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</si>
  <si>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</si>
  <si>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</si>
  <si>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</si>
  <si>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</si>
  <si>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</si>
  <si>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</si>
  <si>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</si>
  <si>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</si>
  <si>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</si>
  <si>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</si>
  <si>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</si>
  <si>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</si>
  <si>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</si>
  <si>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</si>
  <si>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</si>
  <si>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</si>
  <si>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</si>
  <si>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</si>
  <si>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</si>
  <si>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</si>
  <si>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</si>
  <si>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</si>
  <si>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</si>
  <si>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</si>
  <si>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</si>
  <si>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</si>
  <si>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</si>
  <si>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</si>
  <si>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</si>
  <si>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</si>
  <si>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</si>
  <si>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</si>
  <si>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</si>
  <si>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</si>
  <si>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</si>
  <si>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</si>
  <si>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</si>
  <si>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</si>
  <si>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</si>
  <si>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</si>
  <si>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</si>
  <si>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</si>
  <si>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</si>
  <si>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</si>
  <si>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</si>
  <si>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</si>
  <si>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</si>
  <si>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</si>
  <si>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</si>
  <si>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</si>
  <si>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</si>
  <si>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</si>
  <si>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</si>
  <si>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</si>
  <si>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</si>
  <si>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</si>
  <si>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</si>
  <si>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</si>
  <si>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</si>
  <si>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</si>
  <si>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</si>
  <si>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</si>
  <si>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</si>
  <si>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</si>
  <si>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</si>
  <si>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</si>
  <si>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</si>
  <si>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</si>
  <si>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</si>
  <si>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</si>
  <si>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</si>
  <si>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</si>
  <si>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</si>
  <si>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</si>
  <si>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</si>
  <si>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</si>
  <si>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</si>
  <si>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</si>
  <si>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</si>
  <si>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</si>
  <si>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</si>
  <si>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</si>
  <si>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</si>
  <si>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</si>
  <si>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</si>
  <si>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</si>
  <si>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</si>
  <si>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</si>
  <si>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</si>
  <si>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</si>
  <si>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</si>
  <si>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</si>
  <si>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</si>
  <si>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</si>
  <si>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</si>
  <si>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</si>
  <si>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</si>
  <si>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</si>
  <si>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</si>
  <si>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</si>
  <si>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</si>
  <si>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</si>
  <si>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</si>
  <si>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</si>
  <si>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</si>
  <si>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</si>
  <si>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</si>
  <si>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</si>
  <si>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</si>
  <si>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</si>
  <si>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</si>
  <si>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</si>
  <si>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</si>
  <si>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</si>
  <si>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</si>
  <si>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</si>
  <si>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</si>
  <si>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</si>
  <si>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</si>
  <si>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</si>
  <si>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</si>
  <si>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</si>
  <si>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</si>
  <si>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</si>
  <si>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</si>
  <si>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</si>
  <si>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</si>
  <si>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</si>
  <si>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</si>
  <si>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</si>
  <si>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</si>
  <si>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</si>
  <si>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</si>
  <si>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</si>
  <si>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</si>
  <si>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</si>
  <si>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</si>
  <si>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</si>
  <si>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</si>
  <si>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</si>
  <si>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</si>
  <si>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</si>
  <si>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</si>
  <si>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</si>
  <si>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</si>
  <si>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</si>
  <si>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</si>
  <si>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</si>
  <si>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</si>
  <si>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</si>
  <si>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</si>
  <si>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</si>
  <si>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</si>
  <si>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</si>
  <si>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</si>
  <si>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</si>
  <si>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</si>
  <si>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</si>
  <si>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</si>
  <si>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</si>
  <si>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</si>
  <si>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</si>
  <si>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</si>
  <si>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</si>
  <si>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</si>
  <si>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</si>
  <si>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</si>
  <si>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</si>
  <si>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</si>
  <si>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</si>
  <si>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</si>
  <si>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</si>
  <si>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</si>
  <si>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</si>
  <si>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</si>
  <si>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</si>
  <si>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</si>
  <si>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</si>
  <si>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</si>
  <si>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</si>
  <si>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</si>
  <si>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</si>
  <si>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</si>
  <si>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</si>
  <si>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</si>
  <si>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</si>
  <si>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</si>
  <si>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</si>
  <si>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</si>
  <si>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</si>
  <si>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</si>
  <si>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</si>
  <si>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</si>
  <si>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</si>
  <si>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</si>
  <si>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</si>
  <si>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</si>
  <si>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</si>
  <si>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</si>
  <si>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</si>
  <si>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</si>
  <si>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</si>
  <si>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</si>
  <si>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</si>
  <si>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</si>
  <si>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</si>
  <si>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</si>
  <si>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</si>
  <si>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</si>
  <si>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</si>
  <si>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</si>
  <si>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</si>
  <si>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</si>
  <si>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</si>
  <si>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</si>
  <si>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</si>
  <si>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</si>
  <si>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</si>
  <si>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</si>
  <si>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</si>
  <si>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</si>
  <si>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</si>
  <si>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</si>
  <si>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</si>
  <si>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</si>
  <si>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</si>
  <si>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</si>
  <si>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</si>
  <si>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</si>
  <si>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</si>
  <si>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</si>
  <si>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</si>
  <si>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</si>
  <si>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</si>
  <si>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</si>
  <si>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</si>
  <si>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</si>
  <si>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</si>
  <si>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</si>
  <si>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</si>
  <si>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</si>
  <si>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</si>
  <si>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</si>
  <si>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</si>
  <si>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</si>
  <si>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</si>
  <si>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</si>
  <si>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</si>
  <si>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</si>
  <si>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</si>
  <si>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</si>
  <si>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</si>
  <si>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</si>
  <si>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</si>
  <si>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</si>
  <si>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</si>
  <si>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</si>
  <si>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</si>
  <si>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</si>
  <si>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</si>
  <si>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</si>
  <si>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</si>
  <si>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</si>
  <si>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</si>
  <si>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</si>
  <si>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</si>
  <si>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</si>
  <si>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</si>
  <si>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</si>
  <si>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</si>
  <si>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</si>
  <si>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</si>
  <si>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</si>
  <si>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</si>
  <si>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</si>
  <si>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</si>
  <si>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</si>
  <si>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</si>
  <si>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</si>
  <si>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</si>
  <si>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</si>
  <si>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</si>
  <si>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</si>
  <si>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</si>
  <si>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</si>
  <si>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</si>
  <si>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</si>
  <si>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</si>
  <si>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</si>
  <si>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</si>
  <si>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</si>
  <si>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</si>
  <si>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</si>
  <si>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</si>
  <si>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</si>
  <si>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</si>
  <si>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</si>
  <si>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</si>
  <si>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</si>
  <si>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</si>
  <si>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</si>
  <si>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</si>
  <si>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</si>
  <si>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</si>
  <si>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</si>
  <si>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</si>
  <si>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</si>
  <si>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</si>
  <si>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</si>
  <si>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</si>
  <si>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</si>
  <si>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</si>
  <si>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</si>
  <si>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</si>
  <si>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</si>
  <si>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</si>
  <si>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</si>
  <si>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</si>
  <si>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</si>
  <si>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</si>
  <si>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</si>
  <si>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</si>
  <si>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</si>
  <si>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</si>
  <si>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</si>
  <si>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</si>
  <si>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</si>
  <si>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</si>
  <si>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</si>
  <si>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</si>
  <si>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</si>
  <si>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</si>
  <si>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</si>
  <si>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</si>
  <si>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</si>
  <si>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</si>
  <si>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</si>
  <si>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</si>
  <si>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</si>
  <si>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</si>
  <si>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</si>
  <si>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</si>
  <si>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</si>
  <si>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</si>
  <si>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</si>
  <si>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</si>
  <si>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</si>
  <si>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</si>
  <si>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</si>
  <si>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</si>
  <si>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</si>
  <si>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</si>
  <si>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</si>
  <si>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</si>
  <si>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</si>
  <si>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</si>
  <si>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</si>
  <si>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</si>
  <si>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</si>
  <si>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</si>
  <si>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</si>
  <si>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</si>
  <si>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</si>
  <si>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</si>
  <si>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</si>
  <si>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</si>
  <si>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</si>
  <si>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</si>
  <si>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</si>
  <si>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</si>
  <si>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</si>
  <si>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</si>
  <si>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</si>
  <si>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</si>
  <si>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</si>
  <si>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</si>
  <si>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</si>
  <si>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</si>
  <si>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</si>
  <si>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</si>
  <si>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</si>
  <si>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</si>
  <si>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</si>
  <si>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</si>
  <si>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</si>
  <si>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</si>
  <si>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</si>
  <si>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</si>
  <si>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</si>
  <si>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</si>
  <si>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</si>
  <si>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</si>
  <si>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</si>
  <si>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</si>
  <si>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</si>
  <si>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</si>
  <si>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</si>
  <si>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</si>
  <si>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</si>
  <si>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</si>
  <si>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</si>
  <si>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</si>
  <si>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</si>
  <si>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</si>
  <si>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</si>
  <si>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</si>
  <si>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</si>
  <si>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</si>
  <si>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</si>
  <si>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</si>
  <si>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</si>
  <si>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</si>
  <si>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</si>
  <si>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</si>
  <si>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</si>
  <si>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</si>
  <si>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</si>
  <si>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</si>
  <si>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</si>
  <si>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</si>
  <si>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</si>
  <si>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</si>
  <si>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</si>
  <si>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</si>
  <si>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</si>
  <si>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</si>
  <si>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</si>
  <si>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</si>
  <si>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</si>
  <si>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</si>
  <si>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</si>
  <si>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</si>
  <si>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</si>
  <si>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</si>
  <si>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</si>
  <si>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</si>
  <si>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</si>
  <si>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</si>
  <si>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</si>
  <si>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</si>
  <si>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</si>
  <si>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</si>
  <si>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</si>
  <si>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</si>
  <si>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</si>
  <si>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</si>
  <si>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</si>
  <si>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</si>
  <si>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</si>
  <si>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</si>
  <si>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</si>
  <si>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</si>
  <si>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</si>
  <si>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</si>
  <si>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</si>
  <si>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</si>
  <si>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</si>
  <si>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</si>
  <si>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</si>
  <si>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</si>
  <si>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</si>
  <si>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</si>
  <si>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</si>
  <si>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</si>
  <si>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</si>
  <si>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</si>
  <si>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</si>
  <si>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</si>
  <si>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</si>
  <si>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</si>
  <si>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</si>
  <si>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</si>
  <si>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</si>
  <si>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</si>
  <si>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</si>
  <si>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</si>
  <si>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</si>
  <si>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</si>
  <si>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</si>
  <si>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</si>
  <si>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</si>
  <si>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</si>
  <si>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</si>
  <si>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</si>
  <si>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</si>
  <si>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</si>
  <si>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</si>
  <si>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</si>
  <si>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</si>
  <si>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</si>
  <si>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</si>
  <si>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</si>
  <si>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</si>
  <si>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</si>
  <si>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</si>
  <si>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</si>
  <si>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</si>
  <si>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</si>
  <si>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</si>
  <si>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</si>
  <si>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</si>
  <si>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</si>
  <si>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</si>
  <si>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</si>
  <si>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</si>
  <si>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</si>
  <si>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</si>
  <si>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</si>
  <si>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</si>
  <si>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</si>
  <si>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</si>
  <si>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</si>
  <si>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</si>
  <si>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</si>
  <si>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</si>
  <si>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</si>
  <si>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</si>
  <si>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</si>
  <si>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</si>
  <si>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</si>
  <si>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</si>
  <si>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</si>
  <si>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</si>
  <si>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</si>
  <si>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</si>
  <si>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</si>
  <si>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</si>
  <si>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</si>
  <si>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</si>
  <si>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</si>
  <si>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</si>
  <si>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</si>
  <si>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</si>
  <si>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</si>
  <si>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</si>
  <si>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</si>
  <si>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</si>
  <si>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</si>
  <si>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</si>
  <si>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</si>
  <si>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</si>
  <si>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</si>
  <si>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</si>
  <si>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</si>
  <si>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</si>
  <si>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</si>
  <si>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</si>
  <si>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</si>
  <si>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</si>
  <si>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</si>
  <si>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</si>
  <si>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</si>
  <si>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</si>
  <si>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</si>
  <si>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</si>
  <si>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</si>
  <si>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</si>
  <si>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</si>
  <si>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</si>
  <si>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</si>
  <si>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</si>
  <si>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</si>
  <si>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</si>
  <si>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</si>
  <si>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</si>
  <si>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</si>
  <si>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</si>
  <si>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</si>
  <si>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</si>
  <si>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</si>
  <si>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</si>
  <si>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</si>
  <si>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</si>
  <si>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</si>
  <si>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</si>
  <si>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</si>
  <si>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</si>
  <si>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</si>
  <si>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</si>
  <si>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</si>
  <si>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</si>
  <si>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</si>
  <si>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</si>
  <si>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</si>
  <si>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</si>
  <si>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</si>
  <si>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</si>
  <si>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</si>
  <si>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</si>
  <si>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</si>
  <si>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</si>
  <si>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</si>
  <si>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</si>
  <si>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</si>
  <si>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</si>
  <si>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</si>
  <si>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</si>
  <si>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</si>
  <si>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</si>
  <si>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</si>
  <si>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</si>
  <si>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</si>
  <si>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</si>
  <si>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</si>
  <si>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</si>
  <si>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</si>
  <si>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</si>
  <si>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</si>
  <si>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</si>
  <si>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</si>
  <si>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</si>
  <si>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</si>
  <si>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</si>
  <si>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</si>
  <si>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</si>
  <si>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</si>
  <si>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</si>
  <si>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</si>
  <si>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</si>
  <si>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</si>
  <si>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</si>
  <si>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</si>
  <si>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</si>
  <si>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</si>
  <si>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</si>
  <si>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</si>
  <si>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</si>
  <si>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</si>
  <si>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</si>
  <si>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</si>
  <si>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</si>
  <si>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</si>
  <si>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</si>
  <si>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</si>
  <si>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</si>
  <si>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</si>
  <si>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</si>
  <si>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</si>
  <si>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</si>
  <si>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</si>
  <si>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</si>
  <si>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</si>
  <si>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</si>
  <si>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</si>
  <si>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</si>
  <si>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</si>
  <si>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</si>
  <si>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</si>
  <si>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</si>
  <si>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</si>
  <si>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</si>
  <si>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</si>
  <si>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</si>
  <si>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</si>
  <si>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</si>
  <si>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</si>
  <si>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</si>
  <si>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</si>
  <si>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</si>
  <si>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</si>
  <si>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</si>
  <si>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</si>
  <si>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</si>
  <si>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</si>
  <si>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</si>
  <si>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</si>
  <si>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</si>
  <si>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</si>
  <si>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</si>
  <si>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</si>
  <si>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</si>
  <si>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</si>
  <si>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</si>
  <si>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</si>
  <si>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</si>
  <si>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</si>
  <si>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</si>
  <si>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</si>
  <si>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</si>
  <si>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</si>
  <si>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</si>
  <si>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</si>
  <si>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</si>
  <si>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</si>
  <si>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</si>
  <si>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</si>
  <si>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</si>
  <si>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</si>
  <si>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</si>
  <si>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</si>
  <si>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</si>
  <si>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</si>
  <si>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</si>
  <si>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</si>
  <si>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</si>
  <si>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</si>
  <si>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</si>
  <si>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</si>
  <si>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</si>
  <si>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</si>
  <si>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</si>
  <si>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</si>
  <si>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</si>
  <si>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</si>
  <si>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</si>
  <si>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</si>
  <si>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</si>
  <si>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</si>
  <si>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</si>
  <si>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</si>
  <si>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</si>
  <si>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</si>
  <si>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</si>
  <si>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</si>
  <si>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</si>
  <si>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</si>
  <si>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</si>
  <si>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</si>
  <si>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</si>
  <si>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</si>
  <si>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</si>
  <si>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</si>
  <si>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</si>
  <si>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</si>
  <si>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</si>
  <si>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</si>
  <si>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</si>
  <si>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</si>
  <si>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</si>
  <si>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</si>
  <si>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</si>
  <si>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</si>
  <si>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</si>
  <si>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</si>
  <si>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</si>
  <si>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</si>
  <si>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</si>
  <si>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</si>
  <si>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</si>
  <si>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</si>
  <si>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</si>
  <si>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</si>
  <si>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</si>
  <si>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</si>
  <si>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</si>
  <si>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</si>
  <si>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</si>
  <si>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</si>
  <si>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</si>
  <si>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</si>
  <si>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</si>
  <si>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</si>
  <si>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</si>
  <si>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</si>
  <si>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</si>
  <si>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</si>
  <si>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</si>
  <si>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</si>
  <si>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</si>
  <si>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</si>
  <si>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</si>
  <si>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</si>
  <si>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</si>
  <si>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</si>
  <si>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</si>
  <si>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</si>
  <si>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</si>
  <si>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</si>
  <si>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</si>
  <si>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</si>
  <si>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</si>
  <si>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</si>
  <si>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</si>
  <si>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</si>
  <si>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</si>
  <si>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</si>
  <si>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</si>
  <si>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</si>
  <si>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</si>
  <si>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</si>
  <si>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</si>
  <si>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</si>
  <si>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</si>
  <si>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</si>
  <si>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</si>
  <si>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</si>
  <si>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</si>
  <si>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</si>
  <si>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</si>
  <si>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</si>
  <si>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</si>
  <si>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</si>
  <si>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</si>
  <si>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</si>
  <si>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</si>
  <si>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</si>
  <si>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</si>
  <si>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</si>
  <si>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</si>
  <si>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</si>
  <si>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</si>
  <si>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</si>
  <si>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</si>
  <si>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</si>
  <si>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</si>
  <si>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</si>
  <si>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</si>
  <si>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</si>
  <si>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</si>
  <si>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</si>
  <si>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</si>
  <si>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</si>
  <si>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</si>
  <si>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</si>
  <si>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</si>
  <si>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</si>
  <si>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</si>
  <si>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</si>
  <si>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</si>
  <si>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</si>
  <si>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</si>
  <si>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</si>
  <si>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</si>
  <si>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</si>
  <si>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</si>
  <si>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</si>
  <si>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</si>
  <si>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</si>
  <si>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</si>
  <si>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</si>
  <si>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</si>
  <si>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</si>
  <si>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</si>
  <si>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</si>
  <si>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</si>
  <si>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</si>
  <si>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</si>
  <si>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</si>
  <si>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</si>
  <si>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</si>
  <si>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</si>
  <si>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</si>
  <si>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</si>
  <si>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</si>
  <si>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</si>
  <si>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</si>
  <si>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</si>
  <si>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</si>
  <si>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</si>
  <si>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</si>
  <si>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</si>
  <si>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</si>
  <si>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</si>
  <si>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</si>
  <si>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</si>
  <si>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</si>
  <si>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</si>
  <si>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</si>
  <si>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</si>
  <si>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</si>
  <si>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</si>
  <si>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</si>
  <si>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</si>
  <si>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</si>
  <si>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</si>
  <si>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</si>
  <si>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</si>
  <si>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</si>
  <si>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</si>
  <si>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</si>
  <si>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</si>
  <si>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</si>
  <si>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</si>
  <si>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</si>
  <si>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</si>
  <si>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</si>
  <si>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</si>
  <si>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</si>
  <si>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</si>
  <si>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</si>
  <si>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</si>
  <si>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</si>
  <si>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</si>
  <si>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</si>
  <si>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</si>
  <si>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</si>
  <si>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</si>
  <si>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</si>
  <si>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</si>
  <si>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</si>
  <si>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</si>
  <si>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</si>
  <si>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</si>
  <si>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</si>
  <si>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</si>
  <si>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</si>
  <si>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</si>
  <si>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</si>
  <si>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</si>
  <si>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</si>
  <si>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</si>
  <si>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</si>
  <si>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</si>
  <si>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</si>
  <si>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</si>
  <si>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</si>
  <si>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</si>
  <si>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</si>
  <si>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</si>
  <si>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</si>
  <si>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</si>
  <si>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</si>
  <si>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</si>
  <si>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</si>
  <si>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</si>
  <si>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</si>
  <si>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</si>
  <si>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</si>
  <si>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</si>
  <si>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</si>
  <si>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</si>
  <si>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</si>
  <si>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</si>
  <si>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</si>
  <si>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</si>
  <si>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</si>
  <si>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</si>
  <si>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</si>
  <si>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</si>
  <si>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</si>
  <si>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</si>
  <si>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</si>
  <si>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</si>
  <si>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</si>
  <si>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</si>
  <si>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</si>
  <si>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</si>
  <si>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</si>
  <si>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</si>
  <si>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</si>
  <si>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</si>
  <si>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</si>
  <si>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</si>
  <si>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</si>
  <si>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</si>
  <si>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</si>
  <si>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</si>
  <si>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</si>
  <si>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</si>
  <si>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</si>
  <si>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</si>
  <si>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</si>
  <si>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</si>
  <si>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</si>
  <si>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</si>
  <si>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</si>
  <si>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</si>
  <si>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</si>
  <si>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</si>
  <si>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</si>
  <si>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</si>
  <si>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</si>
  <si>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</si>
  <si>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</si>
  <si>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</si>
  <si>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</si>
  <si>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</si>
  <si>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</si>
  <si>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</si>
  <si>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</si>
  <si>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</si>
  <si>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</si>
  <si>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</si>
  <si>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</si>
  <si>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</si>
  <si>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</si>
  <si>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</si>
  <si>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</si>
  <si>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</si>
  <si>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</si>
  <si>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</si>
  <si>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</si>
  <si>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</si>
  <si>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</si>
  <si>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</si>
  <si>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</si>
  <si>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</si>
  <si>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</si>
  <si>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</si>
  <si>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</si>
  <si>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</si>
  <si>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</si>
  <si>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</si>
  <si>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</si>
  <si>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</si>
  <si>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</si>
  <si>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</si>
  <si>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</si>
  <si>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</si>
  <si>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</si>
  <si>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</si>
  <si>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</si>
  <si>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</si>
  <si>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</si>
  <si>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</si>
  <si>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</si>
  <si>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</si>
  <si>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</si>
  <si>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</si>
  <si>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</si>
  <si>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</si>
  <si>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</si>
  <si>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</si>
  <si>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</si>
  <si>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</si>
  <si>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</si>
  <si>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</si>
  <si>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</si>
  <si>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</si>
  <si>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</si>
  <si>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</si>
  <si>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</si>
  <si>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</si>
  <si>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</si>
  <si>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</si>
  <si>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</si>
  <si>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</si>
  <si>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</si>
  <si>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</si>
  <si>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</si>
  <si>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</si>
  <si>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</si>
  <si>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</si>
  <si>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</si>
  <si>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</si>
  <si>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</si>
  <si>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</si>
  <si>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</si>
  <si>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</si>
  <si>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</si>
  <si>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</si>
  <si>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</si>
  <si>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</si>
  <si>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</si>
  <si>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</si>
  <si>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</si>
  <si>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</si>
  <si>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</si>
  <si>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</si>
  <si>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</si>
  <si>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</si>
  <si>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</si>
  <si>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</si>
  <si>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</si>
  <si>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</si>
  <si>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</si>
  <si>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</si>
  <si>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</si>
  <si>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</si>
  <si>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</si>
  <si>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</si>
  <si>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</si>
  <si>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</si>
  <si>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</si>
  <si>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</si>
  <si>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</si>
  <si>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</si>
  <si>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</si>
  <si>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</si>
  <si>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</si>
  <si>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</si>
  <si>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</si>
  <si>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</si>
  <si>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</si>
  <si>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</si>
  <si>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</si>
  <si>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</si>
  <si>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</si>
  <si>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</si>
  <si>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</si>
  <si>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</si>
  <si>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</si>
  <si>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</si>
  <si>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</si>
  <si>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</si>
  <si>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</si>
  <si>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</si>
  <si>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</si>
  <si>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</si>
  <si>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</si>
  <si>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</si>
  <si>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</si>
  <si>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</si>
  <si>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</si>
  <si>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</si>
  <si>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</si>
  <si>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</si>
  <si>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</si>
  <si>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</si>
  <si>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</si>
  <si>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</si>
  <si>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</si>
  <si>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</si>
  <si>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</si>
  <si>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</si>
  <si>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</si>
  <si>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</si>
  <si>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</si>
  <si>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</si>
  <si>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</si>
  <si>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</si>
  <si>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</si>
  <si>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</si>
  <si>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</si>
  <si>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</si>
  <si>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</si>
  <si>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</si>
  <si>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</si>
  <si>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</si>
  <si>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</si>
  <si>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</si>
  <si>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</si>
  <si>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</si>
  <si>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</si>
  <si>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</si>
  <si>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</si>
  <si>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</si>
  <si>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</si>
  <si>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</si>
  <si>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</si>
  <si>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</si>
  <si>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</si>
  <si>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</si>
  <si>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</si>
  <si>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</si>
  <si>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</si>
  <si>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</si>
  <si>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</si>
  <si>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</si>
  <si>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</si>
  <si>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</si>
  <si>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</si>
  <si>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</si>
  <si>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</si>
  <si>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</si>
  <si>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</si>
  <si>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</si>
  <si>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</si>
  <si>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</si>
  <si>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</si>
  <si>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</si>
  <si>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</si>
  <si>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</si>
  <si>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</si>
  <si>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</si>
  <si>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</si>
  <si>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</si>
  <si>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</si>
  <si>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</si>
  <si>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</si>
  <si>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</si>
  <si>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</si>
  <si>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</si>
  <si>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</si>
  <si>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</si>
  <si>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</si>
  <si>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</si>
  <si>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</si>
  <si>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</si>
  <si>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</si>
  <si>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</si>
  <si>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</si>
  <si>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</si>
  <si>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</si>
  <si>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</si>
  <si>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</si>
  <si>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</si>
  <si>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</si>
  <si>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</si>
  <si>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</si>
  <si>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</si>
  <si>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</si>
  <si>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</si>
  <si>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</si>
  <si>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</si>
  <si>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</si>
  <si>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</si>
  <si>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</si>
  <si>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</si>
  <si>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</si>
  <si>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</si>
  <si>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</si>
  <si>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</si>
  <si>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</si>
  <si>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</si>
  <si>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</si>
  <si>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</si>
  <si>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</si>
  <si>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</si>
  <si>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</si>
  <si>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</si>
  <si>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</si>
  <si>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</si>
  <si>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</si>
  <si>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</si>
  <si>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</si>
  <si>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</si>
  <si>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</si>
  <si>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</si>
  <si>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</si>
  <si>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</si>
  <si>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</si>
  <si>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</si>
  <si>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</si>
  <si>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</si>
  <si>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</si>
  <si>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</si>
  <si>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</si>
  <si>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</si>
  <si>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</si>
  <si>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</si>
  <si>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</si>
  <si>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</si>
  <si>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</si>
  <si>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</si>
  <si>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</si>
  <si>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</si>
  <si>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</si>
  <si>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</si>
  <si>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</si>
  <si>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</si>
  <si>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</si>
  <si>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</si>
  <si>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</si>
  <si>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</si>
  <si>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</si>
  <si>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</si>
  <si>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</si>
  <si>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</si>
  <si>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</si>
  <si>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</si>
  <si>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</si>
  <si>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</si>
  <si>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</si>
  <si>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</si>
  <si>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</si>
  <si>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</si>
  <si>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</si>
  <si>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</si>
  <si>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</si>
  <si>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</si>
  <si>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</si>
  <si>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</si>
  <si>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</si>
  <si>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</si>
  <si>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</si>
  <si>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</si>
  <si>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</si>
  <si>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</si>
  <si>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</si>
  <si>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</si>
  <si>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</si>
  <si>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</si>
  <si>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</si>
  <si>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</si>
  <si>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</si>
  <si>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</si>
  <si>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</si>
  <si>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</si>
  <si>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</si>
  <si>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</si>
  <si>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</si>
  <si>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</si>
  <si>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</si>
  <si>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</si>
  <si>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</si>
  <si>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</si>
  <si>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</si>
  <si>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</si>
  <si>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</si>
  <si>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</si>
  <si>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</si>
  <si>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</si>
  <si>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</si>
  <si>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</si>
  <si>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</si>
  <si>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</si>
  <si>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</si>
  <si>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</si>
  <si>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</si>
  <si>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</si>
  <si>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</si>
  <si>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</si>
  <si>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</si>
  <si>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</si>
  <si>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</si>
  <si>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</si>
  <si>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</si>
  <si>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</si>
  <si>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</si>
  <si>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</si>
  <si>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</si>
  <si>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</si>
  <si>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</si>
  <si>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</si>
  <si>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</si>
  <si>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</si>
  <si>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</si>
  <si>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</si>
  <si>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</si>
  <si>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</si>
  <si>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</si>
  <si>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</si>
  <si>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</si>
  <si>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</si>
  <si>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</si>
  <si>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</si>
  <si>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</si>
  <si>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</si>
  <si>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</si>
  <si>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</si>
  <si>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</si>
  <si>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</si>
  <si>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</si>
  <si>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</si>
  <si>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</si>
  <si>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</si>
  <si>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</si>
  <si>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</si>
  <si>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</si>
  <si>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</si>
  <si>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</si>
  <si>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</si>
  <si>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</si>
  <si>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</si>
  <si>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</si>
  <si>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</si>
  <si>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</si>
  <si>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</si>
  <si>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</si>
  <si>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</si>
  <si>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</si>
  <si>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</si>
  <si>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</si>
  <si>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</si>
  <si>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</si>
  <si>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</si>
  <si>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</si>
  <si>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</si>
  <si>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</si>
  <si>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</si>
  <si>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</si>
  <si>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</si>
  <si>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</si>
  <si>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</si>
  <si>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</si>
  <si>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</si>
  <si>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</si>
  <si>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</si>
  <si>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</si>
  <si>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</si>
  <si>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</si>
  <si>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</si>
  <si>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</si>
  <si>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</si>
  <si>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</si>
  <si>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</si>
  <si>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</si>
  <si>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</si>
  <si>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</si>
  <si>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</si>
  <si>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</si>
  <si>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</si>
  <si>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</si>
  <si>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</si>
  <si>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</si>
  <si>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</si>
  <si>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</si>
  <si>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</si>
  <si>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</si>
  <si>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</si>
  <si>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</si>
  <si>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</si>
  <si>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</si>
  <si>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</si>
  <si>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</si>
  <si>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</si>
  <si>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</si>
  <si>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</si>
  <si>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</si>
  <si>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</si>
  <si>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</si>
  <si>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</si>
  <si>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</si>
  <si>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</si>
  <si>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</si>
  <si>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</si>
  <si>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</si>
  <si>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</si>
  <si>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</si>
  <si>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</si>
  <si>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</si>
  <si>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</si>
  <si>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</si>
  <si>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</si>
  <si>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</si>
  <si>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</si>
  <si>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</si>
  <si>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</si>
  <si>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</si>
  <si>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</si>
  <si>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</si>
  <si>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</si>
  <si>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</si>
  <si>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</si>
  <si>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</si>
  <si>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</si>
  <si>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</si>
  <si>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</si>
  <si>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</si>
  <si>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</si>
  <si>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</si>
  <si>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</si>
  <si>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</si>
  <si>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</si>
  <si>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</si>
  <si>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</si>
  <si>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</si>
  <si>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</si>
  <si>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</si>
  <si>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</si>
  <si>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</si>
  <si>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</si>
  <si>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</si>
  <si>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</si>
  <si>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</si>
  <si>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</si>
  <si>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</si>
  <si>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</si>
  <si>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</si>
  <si>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</si>
  <si>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</si>
  <si>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</si>
  <si>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</si>
  <si>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</si>
  <si>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</si>
  <si>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</si>
  <si>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</si>
  <si>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</si>
  <si>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</si>
  <si>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</si>
  <si>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</si>
  <si>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</si>
  <si>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</si>
  <si>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</si>
  <si>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</si>
  <si>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</si>
  <si>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</si>
  <si>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</si>
  <si>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</si>
  <si>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</si>
  <si>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</si>
  <si>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</si>
  <si>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</si>
  <si>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</si>
  <si>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</si>
  <si>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</si>
  <si>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</si>
  <si>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</si>
  <si>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</si>
  <si>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</si>
  <si>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</si>
  <si>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</si>
  <si>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</si>
  <si>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</si>
  <si>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</si>
  <si>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</si>
  <si>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</si>
  <si>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</si>
  <si>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</si>
  <si>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</si>
  <si>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</si>
  <si>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</si>
  <si>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</si>
  <si>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</si>
  <si>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</si>
  <si>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</si>
  <si>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</si>
  <si>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</si>
  <si>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</si>
  <si>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</si>
  <si>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</si>
  <si>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</si>
  <si>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</si>
  <si>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</si>
  <si>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</si>
  <si>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</si>
  <si>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</si>
  <si>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</si>
  <si>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</si>
  <si>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</si>
  <si>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</si>
  <si>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</si>
  <si>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</si>
  <si>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</si>
  <si>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</si>
  <si>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</si>
  <si>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</si>
  <si>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</si>
  <si>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</si>
  <si>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</si>
  <si>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</si>
  <si>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</si>
  <si>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</si>
  <si>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</si>
  <si>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</si>
  <si>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</si>
  <si>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</si>
  <si>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</si>
  <si>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</si>
  <si>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</si>
  <si>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</si>
  <si>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</si>
  <si>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</si>
  <si>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</si>
  <si>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</si>
  <si>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</si>
  <si>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</si>
  <si>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</si>
  <si>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</si>
  <si>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</si>
  <si>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</si>
  <si>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</si>
  <si>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</si>
  <si>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</si>
  <si>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</si>
  <si>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</si>
  <si>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</si>
  <si>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</si>
  <si>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</si>
  <si>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</si>
  <si>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</si>
  <si>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</si>
  <si>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</si>
  <si>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</si>
  <si>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</si>
  <si>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</si>
  <si>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</si>
  <si>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</si>
  <si>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</si>
  <si>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</si>
  <si>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</si>
  <si>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</si>
  <si>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</si>
  <si>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</si>
  <si>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</si>
  <si>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</si>
  <si>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</si>
  <si>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</si>
  <si>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</si>
  <si>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</si>
  <si>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</si>
  <si>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</si>
  <si>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</si>
  <si>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</si>
  <si>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</si>
  <si>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</si>
  <si>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</si>
  <si>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</si>
  <si>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</si>
  <si>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</si>
  <si>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</si>
  <si>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</si>
  <si>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</si>
  <si>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</si>
  <si>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</si>
  <si>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</si>
  <si>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</si>
  <si>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</si>
  <si>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</si>
  <si>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</si>
  <si>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</si>
  <si>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</si>
  <si>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</si>
  <si>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</si>
  <si>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</si>
  <si>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</si>
  <si>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</si>
  <si>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</si>
  <si>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</si>
  <si>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</si>
  <si>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</si>
  <si>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</si>
  <si>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</si>
  <si>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</si>
  <si>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</si>
  <si>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</si>
  <si>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</si>
  <si>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</si>
  <si>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</si>
  <si>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</si>
  <si>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</si>
  <si>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</si>
  <si>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</si>
  <si>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</si>
  <si>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</si>
  <si>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</si>
  <si>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</si>
  <si>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</si>
  <si>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</si>
  <si>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</si>
  <si>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</si>
  <si>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</si>
  <si>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</si>
  <si>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</si>
  <si>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</si>
  <si>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</si>
  <si>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</si>
  <si>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</si>
  <si>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</si>
  <si>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</si>
  <si>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</si>
  <si>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</si>
  <si>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</si>
  <si>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</si>
  <si>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</si>
  <si>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</si>
  <si>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</si>
  <si>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</si>
  <si>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</si>
  <si>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</si>
  <si>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</si>
  <si>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</si>
  <si>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</si>
  <si>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</si>
  <si>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</si>
  <si>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</si>
  <si>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</si>
  <si>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</si>
  <si>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</si>
  <si>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</si>
  <si>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</si>
  <si>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</si>
  <si>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</si>
  <si>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</si>
  <si>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</si>
  <si>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</si>
  <si>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</si>
  <si>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</si>
  <si>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</si>
  <si>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</si>
  <si>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</si>
  <si>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</si>
  <si>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</si>
  <si>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</si>
  <si>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</si>
  <si>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</si>
  <si>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</si>
  <si>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</si>
  <si>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</si>
  <si>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</si>
  <si>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</si>
  <si>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</si>
  <si>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</si>
  <si>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</si>
  <si>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</si>
  <si>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</si>
  <si>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</si>
  <si>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</si>
  <si>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</si>
  <si>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</si>
  <si>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</si>
  <si>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</si>
  <si>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</si>
  <si>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</si>
  <si>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</si>
  <si>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</si>
  <si>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</si>
  <si>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</si>
  <si>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</si>
  <si>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</si>
  <si>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</si>
  <si>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</si>
  <si>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</si>
  <si>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</si>
  <si>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</si>
  <si>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</si>
  <si>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</si>
  <si>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</si>
  <si>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</si>
  <si>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</si>
  <si>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</si>
  <si>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</si>
  <si>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</si>
  <si>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</si>
  <si>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</si>
  <si>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</si>
  <si>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</si>
  <si>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</si>
  <si>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</si>
  <si>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</si>
  <si>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</si>
  <si>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</si>
  <si>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</si>
  <si>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</si>
  <si>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</si>
  <si>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</si>
  <si>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</si>
  <si>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</si>
  <si>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</si>
  <si>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</si>
  <si>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</si>
  <si>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</si>
  <si>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</si>
  <si>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</si>
  <si>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</si>
  <si>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</si>
  <si>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</si>
  <si>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</si>
  <si>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</si>
  <si>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</si>
  <si>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</si>
  <si>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</si>
  <si>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</si>
  <si>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</si>
  <si>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</si>
  <si>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</si>
  <si>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</si>
  <si>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</si>
  <si>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</si>
  <si>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</si>
  <si>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</si>
  <si>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</si>
  <si>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</si>
  <si>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</si>
  <si>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</si>
  <si>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</si>
  <si>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</si>
  <si>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</si>
  <si>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</si>
  <si>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</si>
  <si>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</si>
  <si>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</si>
  <si>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</si>
  <si>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</si>
  <si>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</si>
  <si>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</si>
  <si>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</si>
  <si>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</si>
  <si>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</si>
  <si>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</si>
  <si>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</si>
  <si>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</si>
  <si>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</si>
  <si>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</si>
  <si>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</si>
  <si>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</si>
  <si>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</si>
  <si>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</si>
  <si>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</si>
  <si>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</si>
  <si>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</si>
  <si>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</si>
  <si>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</si>
  <si>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</si>
  <si>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</si>
  <si>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</si>
  <si>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</si>
  <si>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</si>
  <si>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</si>
  <si>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</si>
  <si>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</si>
  <si>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</si>
  <si>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</si>
  <si>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</si>
  <si>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</si>
  <si>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</si>
  <si>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</si>
  <si>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</si>
  <si>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</si>
  <si>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</si>
  <si>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</si>
  <si>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</si>
  <si>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</si>
  <si>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</si>
  <si>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</si>
  <si>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</si>
  <si>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</si>
  <si>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</si>
  <si>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</si>
  <si>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</si>
  <si>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</si>
  <si>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</si>
  <si>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</si>
  <si>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</si>
  <si>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</si>
  <si>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</si>
  <si>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</si>
  <si>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</si>
  <si>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</si>
  <si>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</si>
  <si>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</si>
  <si>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</si>
  <si>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</si>
  <si>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</si>
  <si>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</si>
  <si>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</si>
  <si>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</si>
  <si>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</si>
  <si>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</si>
  <si>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</si>
  <si>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</si>
  <si>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</si>
  <si>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</si>
  <si>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</si>
  <si>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</si>
  <si>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</si>
  <si>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</si>
  <si>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</si>
  <si>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</si>
  <si>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</si>
  <si>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</si>
  <si>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</si>
  <si>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</si>
  <si>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</si>
  <si>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</si>
  <si>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</si>
  <si>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</si>
  <si>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</si>
  <si>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</si>
  <si>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</si>
  <si>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</si>
  <si>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</si>
  <si>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</si>
  <si>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</si>
  <si>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</si>
  <si>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</si>
  <si>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</si>
  <si>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</si>
  <si>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</si>
  <si>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</si>
  <si>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</si>
  <si>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</si>
  <si>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</si>
  <si>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</si>
  <si>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</si>
  <si>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</si>
  <si>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</si>
  <si>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</si>
  <si>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</si>
  <si>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</si>
  <si>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</si>
  <si>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</si>
  <si>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</si>
  <si>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</si>
  <si>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</si>
  <si>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</si>
  <si>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</si>
  <si>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</si>
  <si>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</si>
  <si>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</si>
  <si>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</si>
  <si>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</si>
  <si>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</si>
  <si>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</si>
  <si>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</si>
  <si>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</si>
  <si>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</si>
  <si>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</si>
  <si>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</si>
  <si>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</si>
  <si>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</si>
  <si>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</si>
  <si>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</si>
  <si>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</si>
  <si>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</si>
  <si>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</si>
  <si>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</si>
  <si>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</si>
  <si>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</si>
  <si>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</si>
  <si>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</si>
  <si>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</si>
  <si>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</si>
  <si>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</si>
  <si>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</si>
  <si>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</si>
  <si>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</si>
  <si>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</si>
  <si>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</si>
  <si>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</si>
  <si>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</si>
  <si>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</si>
  <si>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</si>
  <si>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</si>
  <si>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</si>
  <si>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</si>
  <si>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</si>
  <si>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</si>
  <si>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</si>
  <si>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</si>
  <si>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</si>
  <si>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</si>
  <si>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</si>
  <si>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</si>
  <si>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</si>
  <si>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</si>
  <si>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</si>
  <si>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</si>
  <si>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</si>
  <si>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</si>
  <si>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</si>
  <si>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</si>
  <si>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</si>
  <si>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</si>
  <si>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</si>
  <si>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</si>
  <si>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</si>
  <si>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</si>
  <si>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</si>
  <si>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</si>
  <si>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</si>
  <si>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</si>
  <si>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</si>
  <si>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</si>
  <si>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</si>
  <si>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</si>
  <si>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</si>
  <si>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</si>
  <si>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</si>
  <si>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</si>
  <si>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</si>
  <si>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</si>
  <si>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</si>
  <si>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</si>
  <si>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</si>
  <si>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</si>
  <si>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</si>
  <si>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</si>
  <si>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</si>
  <si>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</si>
  <si>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</si>
  <si>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</si>
  <si>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</si>
  <si>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</si>
  <si>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</si>
  <si>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</si>
  <si>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</si>
  <si>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</si>
  <si>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</si>
  <si>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</si>
  <si>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</si>
  <si>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</si>
  <si>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</si>
  <si>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</si>
  <si>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</si>
  <si>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</si>
  <si>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</si>
  <si>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</si>
  <si>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</si>
  <si>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</si>
  <si>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</si>
  <si>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</si>
  <si>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</si>
  <si>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</si>
  <si>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</si>
  <si>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</si>
  <si>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</si>
  <si>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</si>
  <si>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</si>
  <si>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</si>
  <si>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</si>
  <si>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</si>
  <si>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</si>
  <si>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</si>
  <si>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</si>
  <si>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</si>
  <si>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</si>
  <si>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</si>
  <si>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</si>
  <si>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</si>
  <si>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</si>
  <si>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</si>
  <si>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</si>
  <si>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</si>
  <si>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</si>
  <si>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</si>
  <si>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</si>
  <si>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</si>
  <si>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</si>
  <si>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</si>
  <si>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</si>
  <si>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</si>
  <si>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</si>
  <si>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</si>
  <si>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</si>
  <si>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</si>
  <si>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</si>
  <si>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</si>
  <si>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</si>
  <si>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</si>
  <si>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</si>
  <si>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</si>
  <si>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</si>
  <si>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</si>
  <si>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</si>
  <si>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</si>
  <si>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</si>
  <si>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</si>
  <si>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</si>
  <si>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</si>
  <si>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</si>
  <si>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</si>
  <si>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</si>
  <si>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</si>
  <si>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</si>
  <si>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</si>
  <si>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</si>
  <si>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</si>
  <si>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</si>
  <si>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</si>
  <si>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</si>
  <si>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</si>
  <si>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</si>
  <si>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</si>
  <si>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</si>
  <si>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</si>
  <si>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</si>
  <si>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</si>
  <si>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</si>
  <si>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</si>
  <si>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</si>
  <si>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</si>
  <si>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</si>
  <si>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</si>
  <si>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</si>
  <si>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</si>
  <si>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</si>
  <si>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</si>
  <si>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</si>
  <si>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</si>
  <si>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</si>
  <si>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</si>
  <si>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</si>
  <si>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</si>
  <si>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</si>
  <si>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</si>
  <si>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</si>
  <si>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</si>
  <si>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</si>
  <si>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</si>
  <si>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</si>
  <si>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</si>
  <si>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</si>
  <si>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</si>
  <si>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</si>
  <si>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</si>
  <si>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</si>
  <si>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</si>
  <si>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</si>
  <si>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</si>
  <si>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</si>
  <si>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</si>
  <si>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</si>
  <si>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</si>
  <si>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</si>
  <si>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</si>
  <si>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</si>
  <si>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</si>
  <si>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</si>
  <si>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</si>
  <si>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</si>
  <si>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</si>
  <si>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</si>
  <si>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</si>
  <si>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</si>
  <si>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</si>
  <si>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</si>
  <si>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</si>
  <si>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</si>
  <si>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</si>
  <si>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</si>
  <si>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</si>
  <si>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</si>
  <si>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</si>
  <si>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</si>
  <si>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</si>
  <si>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</si>
  <si>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</si>
  <si>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</si>
  <si>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</si>
  <si>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</si>
  <si>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</si>
  <si>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</si>
  <si>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</si>
  <si>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</si>
  <si>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</si>
  <si>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</si>
  <si>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</si>
  <si>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</si>
  <si>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</si>
  <si>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</si>
  <si>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</si>
  <si>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</si>
  <si>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</si>
  <si>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</si>
  <si>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</si>
  <si>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</si>
  <si>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</si>
  <si>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</si>
  <si>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</si>
  <si>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</si>
  <si>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</si>
  <si>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</si>
  <si>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</si>
  <si>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</si>
  <si>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</si>
  <si>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</si>
  <si>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</si>
  <si>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</si>
  <si>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</si>
  <si>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</si>
  <si>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</si>
  <si>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</si>
  <si>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</si>
  <si>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</si>
  <si>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</si>
  <si>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</si>
  <si>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</si>
  <si>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</si>
  <si>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</si>
  <si>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</si>
  <si>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</si>
  <si>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</si>
  <si>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</si>
  <si>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</si>
  <si>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</si>
  <si>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</si>
  <si>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</si>
  <si>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</si>
  <si>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</si>
  <si>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</si>
  <si>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</si>
  <si>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</si>
  <si>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</si>
  <si>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</si>
  <si>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</si>
  <si>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</si>
  <si>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</si>
  <si>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</si>
  <si>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</si>
  <si>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</si>
  <si>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</si>
  <si>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</si>
  <si>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</si>
  <si>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</si>
  <si>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</si>
  <si>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</si>
  <si>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</si>
  <si>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</si>
  <si>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</si>
  <si>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</si>
  <si>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</si>
  <si>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</si>
  <si>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</si>
  <si>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</si>
  <si>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</si>
  <si>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</si>
  <si>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</si>
  <si>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</si>
  <si>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</si>
  <si>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</si>
  <si>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</si>
  <si>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</si>
  <si>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</si>
  <si>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</si>
  <si>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</si>
  <si>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</si>
  <si>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</si>
  <si>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</si>
  <si>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</si>
  <si>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</si>
  <si>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</si>
  <si>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</si>
  <si>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</si>
  <si>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</si>
  <si>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</si>
  <si>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</si>
  <si>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</si>
  <si>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</si>
  <si>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</si>
  <si>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</si>
  <si>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</si>
  <si>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</si>
  <si>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</si>
  <si>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</si>
  <si>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</si>
  <si>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</si>
  <si>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</si>
  <si>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</si>
  <si>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</si>
  <si>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</si>
  <si>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</si>
  <si>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</si>
  <si>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</si>
  <si>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</si>
  <si>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</si>
  <si>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</si>
  <si>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</si>
  <si>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</si>
  <si>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</si>
  <si>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</si>
  <si>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</si>
  <si>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</si>
  <si>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</si>
  <si>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</si>
  <si>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</si>
  <si>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</si>
  <si>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</si>
  <si>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</si>
  <si>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</si>
  <si>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</si>
  <si>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</si>
  <si>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</si>
  <si>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</si>
  <si>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</si>
  <si>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</si>
  <si>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</si>
  <si>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</si>
  <si>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</si>
  <si>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</si>
  <si>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</si>
  <si>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</si>
  <si>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</si>
  <si>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</si>
  <si>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</si>
  <si>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</si>
  <si>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</si>
  <si>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</si>
  <si>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</si>
  <si>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</si>
  <si>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</si>
  <si>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</si>
  <si>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</si>
  <si>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</si>
  <si>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</si>
  <si>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</si>
  <si>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</si>
  <si>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</si>
  <si>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</si>
  <si>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</si>
  <si>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</si>
  <si>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</si>
  <si>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</si>
  <si>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</si>
  <si>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</si>
  <si>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</si>
  <si>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</si>
  <si>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</si>
  <si>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</si>
  <si>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</si>
  <si>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</si>
  <si>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</si>
  <si>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</si>
  <si>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</si>
  <si>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</si>
  <si>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</si>
  <si>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</si>
  <si>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</si>
  <si>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</si>
  <si>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</si>
  <si>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</si>
  <si>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</si>
  <si>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</si>
  <si>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</si>
  <si>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</si>
  <si>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</si>
  <si>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</si>
  <si>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</si>
  <si>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</si>
  <si>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</si>
  <si>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</si>
  <si>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</si>
  <si>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</si>
  <si>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</si>
  <si>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</si>
  <si>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</si>
  <si>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</si>
  <si>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</si>
  <si>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</si>
  <si>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</si>
  <si>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</si>
  <si>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</si>
  <si>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</si>
  <si>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</si>
  <si>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</si>
  <si>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</si>
  <si>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</si>
  <si>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</si>
  <si>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</si>
  <si>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</si>
  <si>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</si>
  <si>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</si>
  <si>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</si>
  <si>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</si>
  <si>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</si>
  <si>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</si>
  <si>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</si>
  <si>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</si>
  <si>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</si>
  <si>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</si>
  <si>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</si>
  <si>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</si>
  <si>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</si>
  <si>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</si>
  <si>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</si>
  <si>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</si>
  <si>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</si>
  <si>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</si>
  <si>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</si>
  <si>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</si>
  <si>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</si>
  <si>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</si>
  <si>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</si>
  <si>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</si>
  <si>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</si>
  <si>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</si>
  <si>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</si>
  <si>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</si>
  <si>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</si>
  <si>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</si>
  <si>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</si>
  <si>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</si>
  <si>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</si>
  <si>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</si>
  <si>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</si>
  <si>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</si>
  <si>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</si>
  <si>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</si>
  <si>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</si>
  <si>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</si>
  <si>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</si>
  <si>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</si>
  <si>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</si>
  <si>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</si>
  <si>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</si>
  <si>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</si>
  <si>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</si>
  <si>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</si>
  <si>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</si>
  <si>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</si>
  <si>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</si>
  <si>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</si>
  <si>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</si>
  <si>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</si>
  <si>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</si>
  <si>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</si>
  <si>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</si>
  <si>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</si>
  <si>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</si>
  <si>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</si>
  <si>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</si>
  <si>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</si>
  <si>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</si>
  <si>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</si>
  <si>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</si>
  <si>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</si>
  <si>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</si>
  <si>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</si>
  <si>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</si>
  <si>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</si>
  <si>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</si>
  <si>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</si>
  <si>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</si>
  <si>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</si>
  <si>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</si>
  <si>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</si>
  <si>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</si>
  <si>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</si>
  <si>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</si>
  <si>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</si>
  <si>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</si>
  <si>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</si>
  <si>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</si>
  <si>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</si>
  <si>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</si>
  <si>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</si>
  <si>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</si>
  <si>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</si>
  <si>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</si>
  <si>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</si>
  <si>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</si>
  <si>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</si>
  <si>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</si>
  <si>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</si>
  <si>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</si>
  <si>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</si>
  <si>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</si>
  <si>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</si>
  <si>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</si>
  <si>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</si>
  <si>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</si>
  <si>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</si>
  <si>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</si>
  <si>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</si>
  <si>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</si>
  <si>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</si>
  <si>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</si>
  <si>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</si>
  <si>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</si>
  <si>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</si>
  <si>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</si>
  <si>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</si>
  <si>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</si>
  <si>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</si>
  <si>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</si>
  <si>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</si>
  <si>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</si>
  <si>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</si>
  <si>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</si>
  <si>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</si>
  <si>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</si>
  <si>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</si>
  <si>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</si>
  <si>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</si>
  <si>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</si>
  <si>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</si>
  <si>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</si>
  <si>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</si>
  <si>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</si>
  <si>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</si>
  <si>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</si>
  <si>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</si>
  <si>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</si>
  <si>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</si>
  <si>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</si>
  <si>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</si>
  <si>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</si>
  <si>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</si>
  <si>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</si>
  <si>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</si>
  <si>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</si>
  <si>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</si>
  <si>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</si>
  <si>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</si>
  <si>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</si>
  <si>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</si>
  <si>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</si>
  <si>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</si>
  <si>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</si>
  <si>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</si>
  <si>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</si>
  <si>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</si>
  <si>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</si>
  <si>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</si>
  <si>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</si>
  <si>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</si>
  <si>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</si>
  <si>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</si>
  <si>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</si>
  <si>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</si>
  <si>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</si>
  <si>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</si>
  <si>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</si>
  <si>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</si>
  <si>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</si>
  <si>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</si>
  <si>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</si>
  <si>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</si>
  <si>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</si>
  <si>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</si>
  <si>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</si>
  <si>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</si>
  <si>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</si>
  <si>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</si>
  <si>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</si>
  <si>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</si>
  <si>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</si>
  <si>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</si>
  <si>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</si>
  <si>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</si>
  <si>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</si>
  <si>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</si>
  <si>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</si>
  <si>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</si>
  <si>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</si>
  <si>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</si>
  <si>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</si>
  <si>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</si>
  <si>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</si>
  <si>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</si>
  <si>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</si>
  <si>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</si>
  <si>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</si>
  <si>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</si>
  <si>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</si>
  <si>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</si>
  <si>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</si>
  <si>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</si>
  <si>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</si>
  <si>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</si>
  <si>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</si>
  <si>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</si>
  <si>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</si>
  <si>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</si>
  <si>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</si>
  <si>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</si>
  <si>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</si>
  <si>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</si>
  <si>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</si>
  <si>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</si>
  <si>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</si>
  <si>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</si>
  <si>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</si>
  <si>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</si>
  <si>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</si>
  <si>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</si>
  <si>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</si>
  <si>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</si>
  <si>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</si>
  <si>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</si>
  <si>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</si>
  <si>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</si>
  <si>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</si>
  <si>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</si>
  <si>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</si>
  <si>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</si>
  <si>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</si>
  <si>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</si>
  <si>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</si>
  <si>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</si>
  <si>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</si>
  <si>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</si>
  <si>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</si>
  <si>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</si>
  <si>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</si>
  <si>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</si>
  <si>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</si>
  <si>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</si>
  <si>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</si>
  <si>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</si>
  <si>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</si>
  <si>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</si>
  <si>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</si>
  <si>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</si>
  <si>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</si>
  <si>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</si>
  <si>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</si>
  <si>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</si>
  <si>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</si>
  <si>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</si>
  <si>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</si>
  <si>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</si>
  <si>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</si>
  <si>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</si>
  <si>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</si>
  <si>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</si>
  <si>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</si>
  <si>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</si>
  <si>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</si>
  <si>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</si>
  <si>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</si>
  <si>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</si>
  <si>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</si>
  <si>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</si>
  <si>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</si>
  <si>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</si>
  <si>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</si>
  <si>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</si>
  <si>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</si>
  <si>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</si>
  <si>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</si>
  <si>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</si>
  <si>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</si>
  <si>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</si>
  <si>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</si>
  <si>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</si>
  <si>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</si>
  <si>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</si>
  <si>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</si>
  <si>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</si>
  <si>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</si>
  <si>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</si>
  <si>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</si>
  <si>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</si>
  <si>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</si>
  <si>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</si>
  <si>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</si>
  <si>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</si>
  <si>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</si>
  <si>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</si>
  <si>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</si>
  <si>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</si>
  <si>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</si>
  <si>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</si>
  <si>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</si>
  <si>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</si>
  <si>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</si>
  <si>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</si>
  <si>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</si>
  <si>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</si>
  <si>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</si>
  <si>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</si>
  <si>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</si>
  <si>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</si>
  <si>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</si>
  <si>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</si>
  <si>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</si>
  <si>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</si>
  <si>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</si>
  <si>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</si>
  <si>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</si>
  <si>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</si>
  <si>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</si>
  <si>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</si>
  <si>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</si>
  <si>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</si>
  <si>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</si>
  <si>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</si>
  <si>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</si>
  <si>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</si>
  <si>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</si>
  <si>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</si>
  <si>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</si>
  <si>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</si>
  <si>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</si>
  <si>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</si>
  <si>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</si>
  <si>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</si>
  <si>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</si>
  <si>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</si>
  <si>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</si>
  <si>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</si>
  <si>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</si>
  <si>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</si>
  <si>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</si>
  <si>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</si>
  <si>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</si>
  <si>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</si>
  <si>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</si>
  <si>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</si>
  <si>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</si>
  <si>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</si>
  <si>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</si>
  <si>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</si>
  <si>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</si>
  <si>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</si>
  <si>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</si>
  <si>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</si>
  <si>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</si>
  <si>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</si>
  <si>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</si>
  <si>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</si>
  <si>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</si>
  <si>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</si>
  <si>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</si>
  <si>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</si>
  <si>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</si>
  <si>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</si>
  <si>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</si>
  <si>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</si>
  <si>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</si>
  <si>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</si>
  <si>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</si>
  <si>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</si>
  <si>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</si>
  <si>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</si>
  <si>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</si>
  <si>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</si>
  <si>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</si>
  <si>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</si>
  <si>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</si>
  <si>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</si>
  <si>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</si>
  <si>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</si>
  <si>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</si>
  <si>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</si>
  <si>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</si>
  <si>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</si>
  <si>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</si>
  <si>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</si>
  <si>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</si>
  <si>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</si>
  <si>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</si>
  <si>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</si>
  <si>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</si>
  <si>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</si>
  <si>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</si>
  <si>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</si>
  <si>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</si>
  <si>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</si>
  <si>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</si>
  <si>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</si>
  <si>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</si>
  <si>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</si>
  <si>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</si>
  <si>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</si>
  <si>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</si>
  <si>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</si>
  <si>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</si>
  <si>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</si>
  <si>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</si>
  <si>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</si>
  <si>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</si>
  <si>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</si>
  <si>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</si>
  <si>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</si>
  <si>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</si>
  <si>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</si>
  <si>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</si>
  <si>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</si>
  <si>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</si>
  <si>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</si>
  <si>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</si>
  <si>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</si>
  <si>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</si>
  <si>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</si>
  <si>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</si>
  <si>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</si>
  <si>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</si>
  <si>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</si>
  <si>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</si>
  <si>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</si>
  <si>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</si>
  <si>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</si>
  <si>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</si>
  <si>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</si>
  <si>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</si>
  <si>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</si>
  <si>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</si>
  <si>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</si>
  <si>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</si>
  <si>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</si>
  <si>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</si>
  <si>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</si>
  <si>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</si>
  <si>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</si>
  <si>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</si>
  <si>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</si>
  <si>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</si>
  <si>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</si>
  <si>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</si>
  <si>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</si>
  <si>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</si>
  <si>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</si>
  <si>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</si>
  <si>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</si>
  <si>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</si>
  <si>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</si>
  <si>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</si>
  <si>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</si>
  <si>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</si>
  <si>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</si>
  <si>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</si>
  <si>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</si>
  <si>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</si>
  <si>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</si>
  <si>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</si>
  <si>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</si>
  <si>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</si>
  <si>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</si>
  <si>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</si>
  <si>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</si>
  <si>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</si>
  <si>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</si>
  <si>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</si>
  <si>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</si>
  <si>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</si>
  <si>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</si>
  <si>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</si>
  <si>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</si>
  <si>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</si>
  <si>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</si>
  <si>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</si>
  <si>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</si>
  <si>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</si>
  <si>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</si>
  <si>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</si>
  <si>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</si>
  <si>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</si>
  <si>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</si>
  <si>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</si>
  <si>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</si>
  <si>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</si>
  <si>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</si>
  <si>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</si>
  <si>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</si>
  <si>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</si>
  <si>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</si>
  <si>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</si>
  <si>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</si>
  <si>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</si>
  <si>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</si>
  <si>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</si>
  <si>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</si>
  <si>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</si>
  <si>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</si>
  <si>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</si>
  <si>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</si>
  <si>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</si>
  <si>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</si>
  <si>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</si>
  <si>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</si>
  <si>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</si>
  <si>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</si>
  <si>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</si>
  <si>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</si>
  <si>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</si>
  <si>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</si>
  <si>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</si>
  <si>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</si>
  <si>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</si>
  <si>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</si>
  <si>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</si>
  <si>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</si>
  <si>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</si>
  <si>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</si>
  <si>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</si>
  <si>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</si>
  <si>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</si>
  <si>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</si>
  <si>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</si>
  <si>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</si>
  <si>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</si>
  <si>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</si>
  <si>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</si>
  <si>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</si>
  <si>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</si>
  <si>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</si>
  <si>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</si>
  <si>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</si>
  <si>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</si>
  <si>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</si>
  <si>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</si>
  <si>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</si>
  <si>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</si>
  <si>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</si>
  <si>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</si>
  <si>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</si>
  <si>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</si>
  <si>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</si>
  <si>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</si>
  <si>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</si>
  <si>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</si>
  <si>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</si>
  <si>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</si>
  <si>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</si>
  <si>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</si>
  <si>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</si>
  <si>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</si>
  <si>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</si>
  <si>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</si>
  <si>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</si>
  <si>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</si>
  <si>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</si>
  <si>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</si>
  <si>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</si>
  <si>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</si>
  <si>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</si>
  <si>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</si>
  <si>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</si>
  <si>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</si>
  <si>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</si>
  <si>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</si>
  <si>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</si>
  <si>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</si>
  <si>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</si>
  <si>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</si>
  <si>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</si>
  <si>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</si>
  <si>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</si>
  <si>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</si>
  <si>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</si>
  <si>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</si>
  <si>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</si>
  <si>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</si>
  <si>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</si>
  <si>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</si>
  <si>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</si>
  <si>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</si>
  <si>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</si>
  <si>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</si>
  <si>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</si>
  <si>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</si>
  <si>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</si>
  <si>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</si>
  <si>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</si>
  <si>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</si>
  <si>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</si>
  <si>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</si>
  <si>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</si>
  <si>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</si>
  <si>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</si>
  <si>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</si>
  <si>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</si>
  <si>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</si>
  <si>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</si>
  <si>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</si>
  <si>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</si>
  <si>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</si>
  <si>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</si>
  <si>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</si>
  <si>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</si>
  <si>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</si>
  <si>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</si>
  <si>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</si>
  <si>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</si>
  <si>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</si>
  <si>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</si>
  <si>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</si>
  <si>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</si>
  <si>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</si>
  <si>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</si>
  <si>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</si>
  <si>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</si>
  <si>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</si>
  <si>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</si>
  <si>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</si>
  <si>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</si>
  <si>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</si>
  <si>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</si>
  <si>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</si>
  <si>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</si>
  <si>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</si>
  <si>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</si>
  <si>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</si>
  <si>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</si>
  <si>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</si>
  <si>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</si>
  <si>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</si>
  <si>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</si>
  <si>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</si>
  <si>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</si>
  <si>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</si>
  <si>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</si>
  <si>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</si>
  <si>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</si>
  <si>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</si>
  <si>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</si>
  <si>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</si>
  <si>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</si>
  <si>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</si>
  <si>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</si>
  <si>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</si>
  <si>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</si>
  <si>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</si>
  <si>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</si>
  <si>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</si>
  <si>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</si>
  <si>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</si>
  <si>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</si>
  <si>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</si>
  <si>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</si>
  <si>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</si>
  <si>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</si>
  <si>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</si>
  <si>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</si>
  <si>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</si>
  <si>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</si>
  <si>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</si>
  <si>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</si>
  <si>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</si>
  <si>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</si>
  <si>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</si>
  <si>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</si>
  <si>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</si>
  <si>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</si>
  <si>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</si>
  <si>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</si>
  <si>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</si>
  <si>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</si>
  <si>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</si>
  <si>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</si>
  <si>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</si>
  <si>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</si>
  <si>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</si>
  <si>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</si>
  <si>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</si>
  <si>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</si>
  <si>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</si>
  <si>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</si>
  <si>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</si>
  <si>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</si>
  <si>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</si>
  <si>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</si>
  <si>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</si>
  <si>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</si>
  <si>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</si>
  <si>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</si>
  <si>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</si>
  <si>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</si>
  <si>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</si>
  <si>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</si>
  <si>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</si>
  <si>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</si>
  <si>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</si>
  <si>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</si>
  <si>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</si>
  <si>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</si>
  <si>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</si>
  <si>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</si>
  <si>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</si>
  <si>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</si>
  <si>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</si>
  <si>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</si>
  <si>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</si>
  <si>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</si>
  <si>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</si>
  <si>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</si>
  <si>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</si>
  <si>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</si>
  <si>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</si>
  <si>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</si>
  <si>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</si>
  <si>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</si>
  <si>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</si>
  <si>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</si>
  <si>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</si>
  <si>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</si>
  <si>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</si>
  <si>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</si>
  <si>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</si>
  <si>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</si>
  <si>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</si>
  <si>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</si>
  <si>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</si>
  <si>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</si>
  <si>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</si>
  <si>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</si>
  <si>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</si>
  <si>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</si>
  <si>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</si>
  <si>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</si>
  <si>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</si>
  <si>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</si>
  <si>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</si>
  <si>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</si>
  <si>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</si>
  <si>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</si>
  <si>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</si>
  <si>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</si>
  <si>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</si>
  <si>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</si>
  <si>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</si>
  <si>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</si>
  <si>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</si>
  <si>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</si>
  <si>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</si>
  <si>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</si>
  <si>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</si>
  <si>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</si>
  <si>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</si>
  <si>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</si>
  <si>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</si>
  <si>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</si>
  <si>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</si>
  <si>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</si>
  <si>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</si>
  <si>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</si>
  <si>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</si>
  <si>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</si>
  <si>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</si>
  <si>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</si>
  <si>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</si>
  <si>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</si>
  <si>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</si>
  <si>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</si>
  <si>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</si>
  <si>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</si>
  <si>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</si>
  <si>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</si>
  <si>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</si>
  <si>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</si>
  <si>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</si>
  <si>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</si>
  <si>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</si>
  <si>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</si>
  <si>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</si>
  <si>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</si>
  <si>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</si>
  <si>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</si>
  <si>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</si>
  <si>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</si>
  <si>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</si>
  <si>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</si>
  <si>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</si>
  <si>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</si>
  <si>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</si>
  <si>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</si>
  <si>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</si>
  <si>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</si>
  <si>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</si>
  <si>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</si>
  <si>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</si>
  <si>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</si>
  <si>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</si>
  <si>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</si>
  <si>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</si>
  <si>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</si>
  <si>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</si>
  <si>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</si>
  <si>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</si>
  <si>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</si>
  <si>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</si>
  <si>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</si>
  <si>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</si>
  <si>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</si>
  <si>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</si>
  <si>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</si>
  <si>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</si>
  <si>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</si>
  <si>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</si>
  <si>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</si>
  <si>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</si>
  <si>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</si>
  <si>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</si>
  <si>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</si>
  <si>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</si>
  <si>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</si>
  <si>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</si>
  <si>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</si>
  <si>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</si>
  <si>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</si>
  <si>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</si>
  <si>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</si>
  <si>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</si>
  <si>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</si>
  <si>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</si>
  <si>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</si>
  <si>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</si>
  <si>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</si>
  <si>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</si>
  <si>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</si>
  <si>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</si>
  <si>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</si>
  <si>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</si>
  <si>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</si>
  <si>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</si>
  <si>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</si>
  <si>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</si>
  <si>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</si>
  <si>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</si>
  <si>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</si>
  <si>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</si>
  <si>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</si>
  <si>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</si>
  <si>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</si>
  <si>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</si>
  <si>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</si>
  <si>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</si>
  <si>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</si>
  <si>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</si>
  <si>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</si>
  <si>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</si>
  <si>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</si>
  <si>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</si>
  <si>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</si>
  <si>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</si>
  <si>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</si>
  <si>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</si>
  <si>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</si>
  <si>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</si>
  <si>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</si>
  <si>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</si>
  <si>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</si>
  <si>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</si>
  <si>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</si>
  <si>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</si>
  <si>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</si>
  <si>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</si>
  <si>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</si>
  <si>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</si>
  <si>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</si>
  <si>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</si>
  <si>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</si>
  <si>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</si>
  <si>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</si>
  <si>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</si>
  <si>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</si>
  <si>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</si>
  <si>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</si>
  <si>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</si>
  <si>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</si>
  <si>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</si>
  <si>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</si>
  <si>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</si>
  <si>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</si>
  <si>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</si>
  <si>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</si>
  <si>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</si>
  <si>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</si>
  <si>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</si>
  <si>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</si>
  <si>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</si>
  <si>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</si>
  <si>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</si>
  <si>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</si>
  <si>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</si>
  <si>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</si>
  <si>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</si>
  <si>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</si>
  <si>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</si>
  <si>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</si>
  <si>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</si>
  <si>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</si>
  <si>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</si>
  <si>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</si>
  <si>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</si>
  <si>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</si>
  <si>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</si>
  <si>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</si>
  <si>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</si>
  <si>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</si>
  <si>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</si>
  <si>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</si>
  <si>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</si>
  <si>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</si>
  <si>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</si>
  <si>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</si>
  <si>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</si>
  <si>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</si>
  <si>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</si>
  <si>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</si>
  <si>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</si>
  <si>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</si>
  <si>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</si>
  <si>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</si>
  <si>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</si>
  <si>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</si>
  <si>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</si>
  <si>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</si>
  <si>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</si>
  <si>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</si>
  <si>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</si>
  <si>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</si>
  <si>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</si>
  <si>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</si>
  <si>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</si>
  <si>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</si>
  <si>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</si>
  <si>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</si>
  <si>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</si>
  <si>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</si>
  <si>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</si>
  <si>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</si>
  <si>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</si>
  <si>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</si>
  <si>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</si>
  <si>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</si>
  <si>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</si>
  <si>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</si>
  <si>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</si>
  <si>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</si>
  <si>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</si>
  <si>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</si>
  <si>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</si>
  <si>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</si>
  <si>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</si>
  <si>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</si>
  <si>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</si>
  <si>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</si>
  <si>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</si>
  <si>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</si>
  <si>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</si>
  <si>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</si>
  <si>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</si>
  <si>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</si>
  <si>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</si>
  <si>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</si>
  <si>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</si>
  <si>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</si>
  <si>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</si>
  <si>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</si>
  <si>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</si>
  <si>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</si>
  <si>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</si>
  <si>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</si>
  <si>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</si>
  <si>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</si>
  <si>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</si>
  <si>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</si>
  <si>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</si>
  <si>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</si>
  <si>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</si>
  <si>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</si>
  <si>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</si>
  <si>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</si>
  <si>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</si>
  <si>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</si>
  <si>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</si>
  <si>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</si>
  <si>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</si>
  <si>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</si>
  <si>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</si>
  <si>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</si>
  <si>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</si>
  <si>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</si>
  <si>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</si>
  <si>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</si>
  <si>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</si>
  <si>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</si>
  <si>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</si>
  <si>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</si>
  <si>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</si>
  <si>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</si>
  <si>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</si>
  <si>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</si>
  <si>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</si>
  <si>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</si>
  <si>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</si>
  <si>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</si>
  <si>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</si>
  <si>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</si>
  <si>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</si>
  <si>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</si>
  <si>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</si>
  <si>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</si>
  <si>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</si>
  <si>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</si>
  <si>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</si>
  <si>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</si>
  <si>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</si>
  <si>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</si>
  <si>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</si>
  <si>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</si>
  <si>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</si>
  <si>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</si>
  <si>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</si>
  <si>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</si>
  <si>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</si>
  <si>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</si>
  <si>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</si>
  <si>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</si>
  <si>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</si>
  <si>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</si>
  <si>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</si>
  <si>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</si>
  <si>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</si>
  <si>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</si>
  <si>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</si>
  <si>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</si>
  <si>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</si>
  <si>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</si>
  <si>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</si>
  <si>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</si>
  <si>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</si>
  <si>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</si>
  <si>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</si>
  <si>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</si>
  <si>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</si>
  <si>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</si>
  <si>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</si>
  <si>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</si>
  <si>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</si>
  <si>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</si>
  <si>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</si>
  <si>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</si>
  <si>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</si>
  <si>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</si>
  <si>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</si>
  <si>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</si>
  <si>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</si>
  <si>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</si>
  <si>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</si>
  <si>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</si>
  <si>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</si>
  <si>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</si>
  <si>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</si>
  <si>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</si>
  <si>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</si>
  <si>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</si>
  <si>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</si>
  <si>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</si>
  <si>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</si>
  <si>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</si>
  <si>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</si>
  <si>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</si>
  <si>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</si>
  <si>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</si>
  <si>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</si>
  <si>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</si>
  <si>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</si>
  <si>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</si>
  <si>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</si>
  <si>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</si>
  <si>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</si>
  <si>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</si>
  <si>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</si>
  <si>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</si>
  <si>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</si>
  <si>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</si>
  <si>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</si>
  <si>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</si>
  <si>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</si>
  <si>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</si>
  <si>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</si>
  <si>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</si>
  <si>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</si>
  <si>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</si>
  <si>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</si>
  <si>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</si>
  <si>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</si>
  <si>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</si>
  <si>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</si>
  <si>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</si>
  <si>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</si>
  <si>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</si>
  <si>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</si>
  <si>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</si>
  <si>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</si>
  <si>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</si>
  <si>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</si>
  <si>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</si>
  <si>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</si>
  <si>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</si>
  <si>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</si>
  <si>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</si>
  <si>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</si>
  <si>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</si>
  <si>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</si>
  <si>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</si>
  <si>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</si>
  <si>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</si>
  <si>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</si>
  <si>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</si>
  <si>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</si>
  <si>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</si>
  <si>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</si>
  <si>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</si>
  <si>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</si>
  <si>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</si>
  <si>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</si>
  <si>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</si>
  <si>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</si>
  <si>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</si>
  <si>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</si>
  <si>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</si>
  <si>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</si>
  <si>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</si>
  <si>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</si>
  <si>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</si>
  <si>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</si>
  <si>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</si>
  <si>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</si>
  <si>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</si>
  <si>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</si>
  <si>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</si>
  <si>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</si>
  <si>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</si>
  <si>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</si>
  <si>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</si>
  <si>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</si>
  <si>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</si>
  <si>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</si>
  <si>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</si>
  <si>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</si>
  <si>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</si>
  <si>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</si>
  <si>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</si>
  <si>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</si>
  <si>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</si>
  <si>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</si>
  <si>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</si>
  <si>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</si>
  <si>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</si>
  <si>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</si>
  <si>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</si>
  <si>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</si>
  <si>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</si>
  <si>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</si>
  <si>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</si>
  <si>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</si>
  <si>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</si>
  <si>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</si>
  <si>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</si>
  <si>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</si>
  <si>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</si>
  <si>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</si>
  <si>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</si>
  <si>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</si>
  <si>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</si>
  <si>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</si>
  <si>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</si>
  <si>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</si>
  <si>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</si>
  <si>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</si>
  <si>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</si>
  <si>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</si>
  <si>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</si>
  <si>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</si>
  <si>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</si>
  <si>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</si>
  <si>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</si>
  <si>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</si>
  <si>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</si>
  <si>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</si>
  <si>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</si>
  <si>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</si>
  <si>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</si>
  <si>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</si>
  <si>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</si>
  <si>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</si>
  <si>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</si>
  <si>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</si>
  <si>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</si>
  <si>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</si>
  <si>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</si>
  <si>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</si>
  <si>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</si>
  <si>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</si>
  <si>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</si>
  <si>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</si>
  <si>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</si>
  <si>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</si>
  <si>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</si>
  <si>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</si>
  <si>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</si>
  <si>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</si>
  <si>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</si>
  <si>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</si>
  <si>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</si>
  <si>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</si>
  <si>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</si>
  <si>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</si>
  <si>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</si>
  <si>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</si>
  <si>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</si>
  <si>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</si>
  <si>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</si>
  <si>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</si>
  <si>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</si>
  <si>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</si>
  <si>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</si>
  <si>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</si>
  <si>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</si>
  <si>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</si>
  <si>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</si>
  <si>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</si>
  <si>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</si>
  <si>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</si>
  <si>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</si>
  <si>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</si>
  <si>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</si>
  <si>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</si>
  <si>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</si>
  <si>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</si>
  <si>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</si>
  <si>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</si>
  <si>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</si>
  <si>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</si>
  <si>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</si>
  <si>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</si>
  <si>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</si>
  <si>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</si>
  <si>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</si>
  <si>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</si>
  <si>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</si>
  <si>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</si>
  <si>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</si>
  <si>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</si>
  <si>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</si>
  <si>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</si>
  <si>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</si>
  <si>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</si>
  <si>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</si>
  <si>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</si>
  <si>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</si>
  <si>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</si>
  <si>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</si>
  <si>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</si>
  <si>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</si>
  <si>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</si>
  <si>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</si>
  <si>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</si>
  <si>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</si>
  <si>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</si>
  <si>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</si>
  <si>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</si>
  <si>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</si>
  <si>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</si>
  <si>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</si>
  <si>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</si>
  <si>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</si>
  <si>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</si>
  <si>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</si>
  <si>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</si>
  <si>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</si>
  <si>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</si>
  <si>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</si>
  <si>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</si>
  <si>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</si>
  <si>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</si>
  <si>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</si>
  <si>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</si>
  <si>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</si>
  <si>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</si>
  <si>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</si>
  <si>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</si>
  <si>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</si>
  <si>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</si>
  <si>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</si>
  <si>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</si>
  <si>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</si>
  <si>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</si>
  <si>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</si>
  <si>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</si>
  <si>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</si>
  <si>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</si>
  <si>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</si>
  <si>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</si>
  <si>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</si>
  <si>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</si>
  <si>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</si>
  <si>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</si>
  <si>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</si>
  <si>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</si>
  <si>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</si>
  <si>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</si>
  <si>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</si>
  <si>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</si>
  <si>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</si>
  <si>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</si>
  <si>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</si>
  <si>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</si>
  <si>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</si>
  <si>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</si>
  <si>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</si>
  <si>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</si>
  <si>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</si>
  <si>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</si>
  <si>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</si>
  <si>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</si>
  <si>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</si>
  <si>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</si>
  <si>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</si>
  <si>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</si>
  <si>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</si>
  <si>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</si>
  <si>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</si>
  <si>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</si>
  <si>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</si>
  <si>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</si>
  <si>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</si>
  <si>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</si>
  <si>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</si>
  <si>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</si>
  <si>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</si>
  <si>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</si>
  <si>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</si>
  <si>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</si>
  <si>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</si>
  <si>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</si>
  <si>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</si>
  <si>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</si>
  <si>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</si>
  <si>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</si>
  <si>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</si>
  <si>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</si>
  <si>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</si>
  <si>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</si>
  <si>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</si>
  <si>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</si>
  <si>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</si>
  <si>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</si>
  <si>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</si>
  <si>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</si>
  <si>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</si>
  <si>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</si>
  <si>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</si>
  <si>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</si>
  <si>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</si>
  <si>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</si>
  <si>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</si>
  <si>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</si>
  <si>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</si>
  <si>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</si>
  <si>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</si>
  <si>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</si>
  <si>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</si>
  <si>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</si>
  <si>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</si>
  <si>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</si>
  <si>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</si>
  <si>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</si>
  <si>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</si>
  <si>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</si>
  <si>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</si>
  <si>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</si>
  <si>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</si>
  <si>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</si>
  <si>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</si>
  <si>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</si>
  <si>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</si>
  <si>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</si>
  <si>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</si>
  <si>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</si>
  <si>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</si>
  <si>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</si>
  <si>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</si>
  <si>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</si>
  <si>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</si>
  <si>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</si>
  <si>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</si>
  <si>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</si>
  <si>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</si>
  <si>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</si>
  <si>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</si>
  <si>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</si>
  <si>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</si>
  <si>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</si>
  <si>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</si>
  <si>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</si>
  <si>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</si>
  <si>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</si>
  <si>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</si>
  <si>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</si>
  <si>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</si>
  <si>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</si>
  <si>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</si>
  <si>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</si>
  <si>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</si>
  <si>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</si>
  <si>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</si>
  <si>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</si>
  <si>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</si>
  <si>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</si>
  <si>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</si>
  <si>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</si>
  <si>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</si>
  <si>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</si>
  <si>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</si>
  <si>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</si>
  <si>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</si>
  <si>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</si>
  <si>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</si>
  <si>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</si>
  <si>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</si>
  <si>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</si>
  <si>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</si>
  <si>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</si>
  <si>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</si>
  <si>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</si>
  <si>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</si>
  <si>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</si>
  <si>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</si>
  <si>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</si>
  <si>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</si>
  <si>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</si>
  <si>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</si>
  <si>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</si>
  <si>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</si>
  <si>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</si>
  <si>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</si>
  <si>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</si>
  <si>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</si>
  <si>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</si>
  <si>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</si>
  <si>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</si>
  <si>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</si>
  <si>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</si>
  <si>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</si>
  <si>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</si>
  <si>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</si>
  <si>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</si>
  <si>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</si>
  <si>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</si>
  <si>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</si>
  <si>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</si>
  <si>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</si>
  <si>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</si>
  <si>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</si>
  <si>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</si>
  <si>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</si>
  <si>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</si>
  <si>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</si>
  <si>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</si>
  <si>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</si>
  <si>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</si>
  <si>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</si>
  <si>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</si>
  <si>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</si>
  <si>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</si>
  <si>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</si>
  <si>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</si>
  <si>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</si>
  <si>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</si>
  <si>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</si>
  <si>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</si>
  <si>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</si>
  <si>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</si>
  <si>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</si>
  <si>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</si>
  <si>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</si>
  <si>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</si>
  <si>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</si>
  <si>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</si>
  <si>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</si>
  <si>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</si>
  <si>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</si>
  <si>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</si>
  <si>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</si>
  <si>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</si>
  <si>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</si>
  <si>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</si>
  <si>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</si>
  <si>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</si>
  <si>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</si>
  <si>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</si>
  <si>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</si>
  <si>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</si>
  <si>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</si>
  <si>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</si>
  <si>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</si>
  <si>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</si>
  <si>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</si>
  <si>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</si>
  <si>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</si>
  <si>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</si>
  <si>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</si>
  <si>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</si>
  <si>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</si>
  <si>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</si>
  <si>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</si>
  <si>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</si>
  <si>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</si>
  <si>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</si>
  <si>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</si>
  <si>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</si>
  <si>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</si>
  <si>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</si>
  <si>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</si>
  <si>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</si>
  <si>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</si>
  <si>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</si>
  <si>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</si>
  <si>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</si>
  <si>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</si>
  <si>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</si>
  <si>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</si>
  <si>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</si>
  <si>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</si>
  <si>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</si>
  <si>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</si>
  <si>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</si>
  <si>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</si>
  <si>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</si>
  <si>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</si>
  <si>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</si>
  <si>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</si>
  <si>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</si>
  <si>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</si>
  <si>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</si>
  <si>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</si>
  <si>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</si>
  <si>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</si>
  <si>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</si>
  <si>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</si>
  <si>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</si>
  <si>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</si>
  <si>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</si>
  <si>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</si>
  <si>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</si>
  <si>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</si>
  <si>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</si>
  <si>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</si>
  <si>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</si>
  <si>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</si>
  <si>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</si>
  <si>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</si>
  <si>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</si>
  <si>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</si>
  <si>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</si>
  <si>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</si>
  <si>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</si>
  <si>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</si>
  <si>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</si>
  <si>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</si>
  <si>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</si>
  <si>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</si>
  <si>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</si>
  <si>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</si>
  <si>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</si>
  <si>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</si>
  <si>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</si>
  <si>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</si>
  <si>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</si>
  <si>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</si>
  <si>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</si>
  <si>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</si>
  <si>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</si>
  <si>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</si>
  <si>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</si>
  <si>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</si>
  <si>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</si>
  <si>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</si>
  <si>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</si>
  <si>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</si>
  <si>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</si>
  <si>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</si>
  <si>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</si>
  <si>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</si>
  <si>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</si>
  <si>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</si>
  <si>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</si>
  <si>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</si>
  <si>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</si>
  <si>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</si>
  <si>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</si>
  <si>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</si>
  <si>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</si>
  <si>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</si>
  <si>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</si>
  <si>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</si>
  <si>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</si>
  <si>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</si>
  <si>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</si>
  <si>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</si>
  <si>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</si>
  <si>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</si>
  <si>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</si>
  <si>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</si>
  <si>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</si>
  <si>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</si>
  <si>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</si>
  <si>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</si>
  <si>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</si>
  <si>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</si>
  <si>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</si>
  <si>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</si>
  <si>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</si>
  <si>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</si>
  <si>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</si>
  <si>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</si>
  <si>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</si>
  <si>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</si>
  <si>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</si>
  <si>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</si>
  <si>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</si>
  <si>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</si>
  <si>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</si>
  <si>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</si>
  <si>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</si>
  <si>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</si>
  <si>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</si>
  <si>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</si>
  <si>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</si>
  <si>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</si>
  <si>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</si>
  <si>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</si>
  <si>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</si>
  <si>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</si>
  <si>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</si>
  <si>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</si>
  <si>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</si>
  <si>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</si>
  <si>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</si>
  <si>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</si>
  <si>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</si>
  <si>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</si>
  <si>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</si>
  <si>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</si>
  <si>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</si>
  <si>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</si>
  <si>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</si>
  <si>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</si>
  <si>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</si>
  <si>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</si>
  <si>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</si>
  <si>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</si>
  <si>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</si>
  <si>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</si>
  <si>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</si>
  <si>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</si>
  <si>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</si>
  <si>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</si>
  <si>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</si>
  <si>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</si>
  <si>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</si>
  <si>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</si>
  <si>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</si>
  <si>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</si>
  <si>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</si>
  <si>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</si>
  <si>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</si>
  <si>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</si>
  <si>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</si>
  <si>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</si>
  <si>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</si>
  <si>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</si>
  <si>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</si>
  <si>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</si>
  <si>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</si>
  <si>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</si>
  <si>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</si>
  <si>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</si>
  <si>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</si>
  <si>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</si>
  <si>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</si>
  <si>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</si>
  <si>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</si>
  <si>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</si>
  <si>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</si>
  <si>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</si>
  <si>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</si>
  <si>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</si>
  <si>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</si>
  <si>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</si>
  <si>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</si>
  <si>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</si>
  <si>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</si>
  <si>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</si>
  <si>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</si>
  <si>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</si>
  <si>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</si>
  <si>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</si>
  <si>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</si>
  <si>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</si>
  <si>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</si>
  <si>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</si>
  <si>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</si>
  <si>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</si>
  <si>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</si>
  <si>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</si>
  <si>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</si>
  <si>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</si>
  <si>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</si>
  <si>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</si>
  <si>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</si>
  <si>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</si>
  <si>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</si>
  <si>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</si>
  <si>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</si>
  <si>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</si>
  <si>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</si>
  <si>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</si>
  <si>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</si>
  <si>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</si>
  <si>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</si>
  <si>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</si>
  <si>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</si>
  <si>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</si>
  <si>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</si>
  <si>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</si>
  <si>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</si>
  <si>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</si>
  <si>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</si>
  <si>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</si>
  <si>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</si>
  <si>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</si>
  <si>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</si>
  <si>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</si>
  <si>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</si>
  <si>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</si>
  <si>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</si>
  <si>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</si>
  <si>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</si>
  <si>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</si>
  <si>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</si>
  <si>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</si>
  <si>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</si>
  <si>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</si>
  <si>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</si>
  <si>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</si>
  <si>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</si>
  <si>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</si>
  <si>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</si>
  <si>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</si>
  <si>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</si>
  <si>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</si>
  <si>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</si>
  <si>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</si>
  <si>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</si>
  <si>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</si>
  <si>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</si>
  <si>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</si>
  <si>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</si>
  <si>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</si>
  <si>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</si>
  <si>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</si>
  <si>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</si>
  <si>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</si>
  <si>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</si>
  <si>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</si>
  <si>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</si>
  <si>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</si>
  <si>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</si>
  <si>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</si>
  <si>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</si>
  <si>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</si>
  <si>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</si>
  <si>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</si>
  <si>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</si>
  <si>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</si>
  <si>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</si>
  <si>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</si>
  <si>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</si>
  <si>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</si>
  <si>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</si>
  <si>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</si>
  <si>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</si>
  <si>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</si>
  <si>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</si>
  <si>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</si>
  <si>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</si>
  <si>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</si>
  <si>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</si>
  <si>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</si>
  <si>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</si>
  <si>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</si>
  <si>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</si>
  <si>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</si>
  <si>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</si>
  <si>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</si>
  <si>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</si>
  <si>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</si>
  <si>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</si>
  <si>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</si>
  <si>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</si>
  <si>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</si>
  <si>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</si>
  <si>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</si>
  <si>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</si>
  <si>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</si>
  <si>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</si>
  <si>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</si>
  <si>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</si>
  <si>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</si>
  <si>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</si>
  <si>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</si>
  <si>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</si>
  <si>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</si>
  <si>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</si>
  <si>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</si>
  <si>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</si>
  <si>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</si>
  <si>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</si>
  <si>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</si>
  <si>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</si>
  <si>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</si>
  <si>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</si>
  <si>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</si>
  <si>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</si>
  <si>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</si>
  <si>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</si>
  <si>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</si>
  <si>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</si>
  <si>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</si>
  <si>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</si>
  <si>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</si>
  <si>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</si>
  <si>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</si>
  <si>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</si>
  <si>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</si>
  <si>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</si>
  <si>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</si>
  <si>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</si>
  <si>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</si>
  <si>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</si>
  <si>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</si>
  <si>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</si>
  <si>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</si>
  <si>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</si>
  <si>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</si>
  <si>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</si>
  <si>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</si>
  <si>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</si>
  <si>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</si>
  <si>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</si>
  <si>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</si>
  <si>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</si>
  <si>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</si>
  <si>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</si>
  <si>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</si>
  <si>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</si>
  <si>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</si>
  <si>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</si>
  <si>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</si>
  <si>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</si>
  <si>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</si>
  <si>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</si>
  <si>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</si>
  <si>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</si>
  <si>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</si>
  <si>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</si>
  <si>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</si>
  <si>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</si>
  <si>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</si>
  <si>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</si>
  <si>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</si>
  <si>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</si>
  <si>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</si>
  <si>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</si>
  <si>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</si>
  <si>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</si>
  <si>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</si>
  <si>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</si>
  <si>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</si>
  <si>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</si>
  <si>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</si>
  <si>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</si>
  <si>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</si>
  <si>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</si>
  <si>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</si>
  <si>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</si>
  <si>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</si>
  <si>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</si>
  <si>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</si>
  <si>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</si>
  <si>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</si>
  <si>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</si>
  <si>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</si>
  <si>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</si>
  <si>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</si>
  <si>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</si>
  <si>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</si>
  <si>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</si>
  <si>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</si>
  <si>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</si>
  <si>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</si>
  <si>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</si>
  <si>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</si>
  <si>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</si>
  <si>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</si>
  <si>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</si>
  <si>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</si>
  <si>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</si>
  <si>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</si>
  <si>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</si>
  <si>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</si>
  <si>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</si>
  <si>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</si>
  <si>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</si>
  <si>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</si>
  <si>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</si>
  <si>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</si>
  <si>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</si>
  <si>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</si>
  <si>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</si>
  <si>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</si>
  <si>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</si>
  <si>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</si>
  <si>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</si>
  <si>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</si>
  <si>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</si>
  <si>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</si>
  <si>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</si>
  <si>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</si>
  <si>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</si>
  <si>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</si>
  <si>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</si>
  <si>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</si>
  <si>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</si>
  <si>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</si>
  <si>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</si>
  <si>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</si>
  <si>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</si>
  <si>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</si>
  <si>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</si>
  <si>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</si>
  <si>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</si>
  <si>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</si>
  <si>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</si>
  <si>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</si>
  <si>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</si>
  <si>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</si>
  <si>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</si>
  <si>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</si>
  <si>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</si>
  <si>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</si>
  <si>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</si>
  <si>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</si>
  <si>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</si>
  <si>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</si>
  <si>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</si>
  <si>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</si>
  <si>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</si>
  <si>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</si>
  <si>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</si>
  <si>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</si>
  <si>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</si>
  <si>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</si>
  <si>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</si>
  <si>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</si>
  <si>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</si>
  <si>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</si>
  <si>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</si>
  <si>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</si>
  <si>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</si>
  <si>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</si>
  <si>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</si>
  <si>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</si>
  <si>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</si>
  <si>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</si>
  <si>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</si>
  <si>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</si>
  <si>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</si>
  <si>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</si>
  <si>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</si>
  <si>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</si>
  <si>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</si>
  <si>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</si>
  <si>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</si>
  <si>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</si>
  <si>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</si>
  <si>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</si>
  <si>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</si>
  <si>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</si>
  <si>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</si>
  <si>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</si>
  <si>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</si>
  <si>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</si>
  <si>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</si>
  <si>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</si>
  <si>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</si>
  <si>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</si>
  <si>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</si>
  <si>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</si>
  <si>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</si>
  <si>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</si>
  <si>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</si>
  <si>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</si>
  <si>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</si>
  <si>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</si>
  <si>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</si>
  <si>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</si>
  <si>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</si>
  <si>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</si>
  <si>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</si>
  <si>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</si>
  <si>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</si>
  <si>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</si>
  <si>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</si>
  <si>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</si>
  <si>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</si>
  <si>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</si>
  <si>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</si>
  <si>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</si>
  <si>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</si>
  <si>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</si>
  <si>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</si>
  <si>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</si>
  <si>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</si>
  <si>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</si>
  <si>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</si>
  <si>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</si>
  <si>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</si>
  <si>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</si>
  <si>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</si>
  <si>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</si>
  <si>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</si>
  <si>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</si>
  <si>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</si>
  <si>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</si>
  <si>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</si>
  <si>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</si>
  <si>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</si>
  <si>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</si>
  <si>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</si>
  <si>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</si>
  <si>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</si>
  <si>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</si>
  <si>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</si>
  <si>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</si>
  <si>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</si>
  <si>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</si>
  <si>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</si>
  <si>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</si>
  <si>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</si>
  <si>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</si>
  <si>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</si>
  <si>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</si>
  <si>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</si>
  <si>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</si>
  <si>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</si>
  <si>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</si>
  <si>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</si>
  <si>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</si>
  <si>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</si>
  <si>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</si>
  <si>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</si>
  <si>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</si>
  <si>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</si>
  <si>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</si>
  <si>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</si>
  <si>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</si>
  <si>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</si>
  <si>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</si>
  <si>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</si>
  <si>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</si>
  <si>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</si>
  <si>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</si>
  <si>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</si>
  <si>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</si>
  <si>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</si>
  <si>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</si>
  <si>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</si>
  <si>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</si>
  <si>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</si>
  <si>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</si>
  <si>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</si>
  <si>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</si>
  <si>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</si>
  <si>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</si>
  <si>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</si>
  <si>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</si>
  <si>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</si>
  <si>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</si>
  <si>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</si>
  <si>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</si>
  <si>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</si>
  <si>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</si>
  <si>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</si>
  <si>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</si>
  <si>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</si>
  <si>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</si>
  <si>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</si>
  <si>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</si>
  <si>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</si>
  <si>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</si>
  <si>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</si>
  <si>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</si>
  <si>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</si>
  <si>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</si>
  <si>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</si>
  <si>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</si>
  <si>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</si>
  <si>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</si>
  <si>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</si>
  <si>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</si>
  <si>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</si>
  <si>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</si>
  <si>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</si>
  <si>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</si>
  <si>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</si>
  <si>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</si>
  <si>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</si>
  <si>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</si>
  <si>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</si>
  <si>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</si>
  <si>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</si>
  <si>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</si>
  <si>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</si>
  <si>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</si>
  <si>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</si>
  <si>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</si>
  <si>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</si>
  <si>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</si>
  <si>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</si>
  <si>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</si>
  <si>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</si>
  <si>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</si>
  <si>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</si>
  <si>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</si>
  <si>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</si>
  <si>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</si>
  <si>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</si>
  <si>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</si>
  <si>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</si>
  <si>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</si>
  <si>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</si>
  <si>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</si>
  <si>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</si>
  <si>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</si>
  <si>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</si>
  <si>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</si>
  <si>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</si>
  <si>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</si>
  <si>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</si>
  <si>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</si>
  <si>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</si>
  <si>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</si>
  <si>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</si>
  <si>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</si>
  <si>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</si>
  <si>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</si>
  <si>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</si>
  <si>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</si>
  <si>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</si>
  <si>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</si>
  <si>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</si>
  <si>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</si>
  <si>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</si>
  <si>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</si>
  <si>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</si>
  <si>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</si>
  <si>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</si>
  <si>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</si>
  <si>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</si>
  <si>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</si>
  <si>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</si>
  <si>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</si>
  <si>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</si>
  <si>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</si>
  <si>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</si>
  <si>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</si>
  <si>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</si>
  <si>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</si>
  <si>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</si>
  <si>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</si>
  <si>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</si>
  <si>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</si>
  <si>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</si>
  <si>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</si>
  <si>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</si>
  <si>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</si>
  <si>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</si>
  <si>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</si>
  <si>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</si>
  <si>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</si>
  <si>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</si>
  <si>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</si>
  <si>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</si>
  <si>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</si>
  <si>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</si>
  <si>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</si>
  <si>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</si>
  <si>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</si>
  <si>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</si>
  <si>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</si>
  <si>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</si>
  <si>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</si>
  <si>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</si>
  <si>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</si>
  <si>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</si>
  <si>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</si>
  <si>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</si>
  <si>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</si>
  <si>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</si>
  <si>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</si>
  <si>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</si>
  <si>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</si>
  <si>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</si>
  <si>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</si>
  <si>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</si>
  <si>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</si>
  <si>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</si>
  <si>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</si>
  <si>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</si>
  <si>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</si>
  <si>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</si>
  <si>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</si>
  <si>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</si>
  <si>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</si>
  <si>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</si>
  <si>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</si>
  <si>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</si>
  <si>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</si>
  <si>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</si>
  <si>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</si>
  <si>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</si>
  <si>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</si>
  <si>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</si>
  <si>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</si>
  <si>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</si>
  <si>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</si>
  <si>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</si>
  <si>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</si>
  <si>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</si>
  <si>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</si>
  <si>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</si>
  <si>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</si>
  <si>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</si>
  <si>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</si>
  <si>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</si>
  <si>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</si>
  <si>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</si>
  <si>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</si>
  <si>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</si>
  <si>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</si>
  <si>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</si>
  <si>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</si>
  <si>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</si>
  <si>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</si>
  <si>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</si>
  <si>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</si>
  <si>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</si>
  <si>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</si>
  <si>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</si>
  <si>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</si>
  <si>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</si>
  <si>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</si>
  <si>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</si>
  <si>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</si>
  <si>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</si>
  <si>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</si>
  <si>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</si>
  <si>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</si>
  <si>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</si>
  <si>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</si>
  <si>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</si>
  <si>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</si>
  <si>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</si>
  <si>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</si>
  <si>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</si>
  <si>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</si>
  <si>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</si>
  <si>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</si>
  <si>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</si>
  <si>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</si>
  <si>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</si>
  <si>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</si>
  <si>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</si>
  <si>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</si>
  <si>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</si>
  <si>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</si>
  <si>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</si>
  <si>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</si>
  <si>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</si>
  <si>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</si>
  <si>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</si>
  <si>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</si>
  <si>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</si>
  <si>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</si>
  <si>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</si>
  <si>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</si>
  <si>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</si>
  <si>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</si>
  <si>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</si>
  <si>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</si>
  <si>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</si>
  <si>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</si>
  <si>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</si>
  <si>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</si>
  <si>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</si>
  <si>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</si>
  <si>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</si>
  <si>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</si>
  <si>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</si>
  <si>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</si>
  <si>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</si>
  <si>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</si>
  <si>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</si>
  <si>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</si>
  <si>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</si>
  <si>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</si>
  <si>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</si>
  <si>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</si>
  <si>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</si>
  <si>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</si>
  <si>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</si>
  <si>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</si>
  <si>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</si>
  <si>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</si>
  <si>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</si>
  <si>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</si>
  <si>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</si>
  <si>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</si>
  <si>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</si>
  <si>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</si>
  <si>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</si>
  <si>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</si>
  <si>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</si>
  <si>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</si>
  <si>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</si>
  <si>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</si>
  <si>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</si>
  <si>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</si>
  <si>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</si>
  <si>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</si>
  <si>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</si>
  <si>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</si>
  <si>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</si>
  <si>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</si>
  <si>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</si>
  <si>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</si>
  <si>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</si>
  <si>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</si>
  <si>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</si>
  <si>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</si>
  <si>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</si>
  <si>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</si>
  <si>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</si>
  <si>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</si>
  <si>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</si>
  <si>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</si>
  <si>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</si>
  <si>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</si>
  <si>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</si>
  <si>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</si>
  <si>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</si>
  <si>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</si>
  <si>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</si>
  <si>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</si>
  <si>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</si>
  <si>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</si>
  <si>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</si>
  <si>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</si>
  <si>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</si>
  <si>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</si>
  <si>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</si>
  <si>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</si>
  <si>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</si>
  <si>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</si>
  <si>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</si>
  <si>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</si>
  <si>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</si>
  <si>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</si>
  <si>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</si>
  <si>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</si>
  <si>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</si>
  <si>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</si>
  <si>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</si>
  <si>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</si>
  <si>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</si>
  <si>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</si>
  <si>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</si>
  <si>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</si>
  <si>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</si>
  <si>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</si>
  <si>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</si>
  <si>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</si>
  <si>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</si>
  <si>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</si>
  <si>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</si>
  <si>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</si>
  <si>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</si>
  <si>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</si>
  <si>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</si>
  <si>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</si>
  <si>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</si>
  <si>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</si>
  <si>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</si>
  <si>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</si>
  <si>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</si>
  <si>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</si>
  <si>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</si>
  <si>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</si>
  <si>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</si>
  <si>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</si>
  <si>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</si>
  <si>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</si>
  <si>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</si>
  <si>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</si>
  <si>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</si>
  <si>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</si>
  <si>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</si>
  <si>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</si>
  <si>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</si>
  <si>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</si>
  <si>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</si>
  <si>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</si>
  <si>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</si>
  <si>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</si>
  <si>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</si>
  <si>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</si>
  <si>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</si>
  <si>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</si>
  <si>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</si>
  <si>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</si>
  <si>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</si>
  <si>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</si>
  <si>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</si>
  <si>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</si>
  <si>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</si>
  <si>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</si>
  <si>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</si>
  <si>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</si>
  <si>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</si>
  <si>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</si>
  <si>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</si>
  <si>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</si>
  <si>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</si>
  <si>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</si>
  <si>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</si>
  <si>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</si>
  <si>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</si>
  <si>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</si>
  <si>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</si>
  <si>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</si>
  <si>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</si>
  <si>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</si>
  <si>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</si>
  <si>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</si>
  <si>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</si>
  <si>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</si>
  <si>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</si>
  <si>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</si>
  <si>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</si>
  <si>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</si>
  <si>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</si>
  <si>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</si>
  <si>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</si>
  <si>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</si>
  <si>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</si>
  <si>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</si>
  <si>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</si>
  <si>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</si>
  <si>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</si>
  <si>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</si>
  <si>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</si>
  <si>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</si>
  <si>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</si>
  <si>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</si>
  <si>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</si>
  <si>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</si>
  <si>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</si>
  <si>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</si>
  <si>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</si>
  <si>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</si>
  <si>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</si>
  <si>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</si>
  <si>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</si>
  <si>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</si>
  <si>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</si>
  <si>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</si>
  <si>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</si>
  <si>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</si>
  <si>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</si>
  <si>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</si>
  <si>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</si>
  <si>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</si>
  <si>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</si>
  <si>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</si>
  <si>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</si>
  <si>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</si>
  <si>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</si>
  <si>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</si>
  <si>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</si>
  <si>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</si>
  <si>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</si>
  <si>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</si>
  <si>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</si>
  <si>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</si>
  <si>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</si>
  <si>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</si>
  <si>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</si>
  <si>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</si>
  <si>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</si>
  <si>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</si>
  <si>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</si>
  <si>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</si>
  <si>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</si>
  <si>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</si>
  <si>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</si>
  <si>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</si>
  <si>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</si>
  <si>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</si>
  <si>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</si>
  <si>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</si>
  <si>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</si>
  <si>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</si>
  <si>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</si>
  <si>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</si>
  <si>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</si>
  <si>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</si>
  <si>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</si>
  <si>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</si>
  <si>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</si>
  <si>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</si>
  <si>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</si>
  <si>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</si>
  <si>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</si>
  <si>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</si>
  <si>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</si>
  <si>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</si>
  <si>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</si>
  <si>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</si>
  <si>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</si>
  <si>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</si>
  <si>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</si>
  <si>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</si>
  <si>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</si>
  <si>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</si>
  <si>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</si>
  <si>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</si>
  <si>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</si>
  <si>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</si>
  <si>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</si>
  <si>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</si>
  <si>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</si>
  <si>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</si>
  <si>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</si>
  <si>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</si>
  <si>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</si>
  <si>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</si>
  <si>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</si>
  <si>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</si>
  <si>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</si>
  <si>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</si>
  <si>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</si>
  <si>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</si>
  <si>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</si>
  <si>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</si>
  <si>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</si>
  <si>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</si>
  <si>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</si>
  <si>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</si>
  <si>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</si>
  <si>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</si>
  <si>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</si>
  <si>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</si>
  <si>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</si>
  <si>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</si>
  <si>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</si>
  <si>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</si>
  <si>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</si>
  <si>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</si>
  <si>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</si>
  <si>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</si>
  <si>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</si>
  <si>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</si>
  <si>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</si>
  <si>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</si>
  <si>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</si>
  <si>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</si>
  <si>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</si>
  <si>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</si>
  <si>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</si>
  <si>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</si>
  <si>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</si>
  <si>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</si>
  <si>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</si>
  <si>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</si>
  <si>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</si>
  <si>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</si>
  <si>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</si>
  <si>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</si>
  <si>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</si>
  <si>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</si>
  <si>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</si>
  <si>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</si>
  <si>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</si>
  <si>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</si>
  <si>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</si>
  <si>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</si>
  <si>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</si>
  <si>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</si>
  <si>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</si>
  <si>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</si>
  <si>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</si>
  <si>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</si>
  <si>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</si>
  <si>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</si>
  <si>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</si>
  <si>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</si>
  <si>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</si>
  <si>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</si>
  <si>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</si>
  <si>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</si>
  <si>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</si>
  <si>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</si>
  <si>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</si>
  <si>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</si>
  <si>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</si>
  <si>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</si>
  <si>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</si>
  <si>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</si>
  <si>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</si>
  <si>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</si>
  <si>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</si>
  <si>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</si>
  <si>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</si>
  <si>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</si>
  <si>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</si>
  <si>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</si>
  <si>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</si>
  <si>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</si>
  <si>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</si>
  <si>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</si>
  <si>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</si>
  <si>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</si>
  <si>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</si>
  <si>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</si>
  <si>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</si>
  <si>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</si>
  <si>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</si>
  <si>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</si>
  <si>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</si>
  <si>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</si>
  <si>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</si>
  <si>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</si>
  <si>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</si>
  <si>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</si>
  <si>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</si>
  <si>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</si>
  <si>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</si>
  <si>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</si>
  <si>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</si>
  <si>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</si>
  <si>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</si>
  <si>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</si>
  <si>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</si>
  <si>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</si>
  <si>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</si>
  <si>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</si>
  <si>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</si>
  <si>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</si>
  <si>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</si>
  <si>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</si>
  <si>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</si>
  <si>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</si>
  <si>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</si>
  <si>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</si>
  <si>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</si>
  <si>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</si>
  <si>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</si>
  <si>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</si>
  <si>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</si>
  <si>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</si>
  <si>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</si>
  <si>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</si>
  <si>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</si>
  <si>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</si>
  <si>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</si>
  <si>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</si>
  <si>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</si>
  <si>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</si>
  <si>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</si>
  <si>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</si>
  <si>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</si>
  <si>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</si>
  <si>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</si>
  <si>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</si>
  <si>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</si>
  <si>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</si>
  <si>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</si>
  <si>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</si>
  <si>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</si>
  <si>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</si>
  <si>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</si>
  <si>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</si>
  <si>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</si>
  <si>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</si>
  <si>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</si>
  <si>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</si>
  <si>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</si>
  <si>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</si>
  <si>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</si>
  <si>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</si>
  <si>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</si>
  <si>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</si>
  <si>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</si>
  <si>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</si>
  <si>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</si>
  <si>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</si>
  <si>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</si>
  <si>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</si>
  <si>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</si>
  <si>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</si>
  <si>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</si>
  <si>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</si>
  <si>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</si>
  <si>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</si>
  <si>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</si>
  <si>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</si>
  <si>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</si>
  <si>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</si>
  <si>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</si>
  <si>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</si>
  <si>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</si>
  <si>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</si>
  <si>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</si>
  <si>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</si>
  <si>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</si>
  <si>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</si>
  <si>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</si>
  <si>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</si>
  <si>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</si>
  <si>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</si>
  <si>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</si>
  <si>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</si>
  <si>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</si>
  <si>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</si>
  <si>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</si>
  <si>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</si>
  <si>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</si>
  <si>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</si>
  <si>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</si>
  <si>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</si>
  <si>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</si>
  <si>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</si>
  <si>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</si>
  <si>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</si>
  <si>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</si>
  <si>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</si>
  <si>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</si>
  <si>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</si>
  <si>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</si>
  <si>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</si>
  <si>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</si>
  <si>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</si>
  <si>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</si>
  <si>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</si>
  <si>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</si>
  <si>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</si>
  <si>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</si>
  <si>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</si>
  <si>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</si>
  <si>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</si>
  <si>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</si>
  <si>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</si>
  <si>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</si>
  <si>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</si>
  <si>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</si>
  <si>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</si>
  <si>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</si>
  <si>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</si>
  <si>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</si>
  <si>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</si>
  <si>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</si>
  <si>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</si>
  <si>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</si>
  <si>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</si>
  <si>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</si>
  <si>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</si>
  <si>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</si>
  <si>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</si>
  <si>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</si>
  <si>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</si>
  <si>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</si>
  <si>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</si>
  <si>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</si>
  <si>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</si>
  <si>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</si>
  <si>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</si>
  <si>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</si>
  <si>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</si>
  <si>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</si>
  <si>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</si>
  <si>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</si>
  <si>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</si>
  <si>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</si>
  <si>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</si>
  <si>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</si>
  <si>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</si>
  <si>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</si>
  <si>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</si>
  <si>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</si>
  <si>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</si>
  <si>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</si>
  <si>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</si>
  <si>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</si>
  <si>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</si>
  <si>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</si>
  <si>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</si>
  <si>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</si>
  <si>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</si>
  <si>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</si>
  <si>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</si>
  <si>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</si>
  <si>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</si>
  <si>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</si>
  <si>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</si>
  <si>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</si>
  <si>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</si>
  <si>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</si>
  <si>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</si>
  <si>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</si>
  <si>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</si>
  <si>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</si>
  <si>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</si>
  <si>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</si>
  <si>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</si>
  <si>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</si>
  <si>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</si>
  <si>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</si>
  <si>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</si>
  <si>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</si>
  <si>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</si>
  <si>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</si>
  <si>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</si>
  <si>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</si>
  <si>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</si>
  <si>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</si>
  <si>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</si>
  <si>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</si>
  <si>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</si>
  <si>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</si>
  <si>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</si>
  <si>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</si>
  <si>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</si>
  <si>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</si>
  <si>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</si>
  <si>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</si>
  <si>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</si>
  <si>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</si>
  <si>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</si>
  <si>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</si>
  <si>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</si>
  <si>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</si>
  <si>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</si>
  <si>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</si>
  <si>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</si>
  <si>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</si>
  <si>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</si>
  <si>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</si>
  <si>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</si>
  <si>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</si>
  <si>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</si>
  <si>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</si>
  <si>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</si>
  <si>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</si>
  <si>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</si>
  <si>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</si>
  <si>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</si>
  <si>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</si>
  <si>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</si>
  <si>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</si>
  <si>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</si>
  <si>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</si>
  <si>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</si>
  <si>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</si>
  <si>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</si>
  <si>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</si>
  <si>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</si>
  <si>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</si>
  <si>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</si>
  <si>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</si>
  <si>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</si>
  <si>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</si>
  <si>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</si>
  <si>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</si>
  <si>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</si>
  <si>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</si>
  <si>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</si>
  <si>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</si>
  <si>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</si>
  <si>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</si>
  <si>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</si>
  <si>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</si>
  <si>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</si>
  <si>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</si>
  <si>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</si>
  <si>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</si>
  <si>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</si>
  <si>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</si>
  <si>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</si>
  <si>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</si>
  <si>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</si>
  <si>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</si>
  <si>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</si>
  <si>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</si>
  <si>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</si>
  <si>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</si>
  <si>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</si>
  <si>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</si>
  <si>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</si>
  <si>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</si>
  <si>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</si>
  <si>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</si>
  <si>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</si>
  <si>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</si>
  <si>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</si>
  <si>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</si>
  <si>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</si>
  <si>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</si>
  <si>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</si>
  <si>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</si>
  <si>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</si>
  <si>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</si>
  <si>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</si>
  <si>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</si>
  <si>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</si>
  <si>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</si>
  <si>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</si>
  <si>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</si>
  <si>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</si>
  <si>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</si>
  <si>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</si>
  <si>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</si>
  <si>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</si>
  <si>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</si>
  <si>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</si>
  <si>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</si>
  <si>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</si>
  <si>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</si>
  <si>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</si>
  <si>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</si>
  <si>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</si>
  <si>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</si>
  <si>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</si>
  <si>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</si>
  <si>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</si>
  <si>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</si>
  <si>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</si>
  <si>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</si>
  <si>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</si>
  <si>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</si>
  <si>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</si>
  <si>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</si>
  <si>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</si>
  <si>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</si>
  <si>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</si>
  <si>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</si>
  <si>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</si>
  <si>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</si>
  <si>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</si>
  <si>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</si>
  <si>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</si>
  <si>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</si>
  <si>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</si>
  <si>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</si>
  <si>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</si>
  <si>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</si>
  <si>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</si>
  <si>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</si>
  <si>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</si>
  <si>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</si>
  <si>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</si>
  <si>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</si>
  <si>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</si>
  <si>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</si>
  <si>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</si>
  <si>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</si>
  <si>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</si>
  <si>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</si>
  <si>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</si>
  <si>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</si>
  <si>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</si>
  <si>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</si>
  <si>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</si>
  <si>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</si>
  <si>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</si>
  <si>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</si>
  <si>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</si>
  <si>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</si>
  <si>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</si>
  <si>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</si>
  <si>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</si>
  <si>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</si>
  <si>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</si>
  <si>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</si>
  <si>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</si>
  <si>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</si>
  <si>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</si>
  <si>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</si>
  <si>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</si>
  <si>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</si>
  <si>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</si>
  <si>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</si>
  <si>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</si>
  <si>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</si>
  <si>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</si>
  <si>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</si>
  <si>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</si>
  <si>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</si>
  <si>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</si>
  <si>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</si>
  <si>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</si>
  <si>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</si>
  <si>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</si>
  <si>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</si>
  <si>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</si>
  <si>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</si>
  <si>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</si>
  <si>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</si>
  <si>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</si>
  <si>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</si>
  <si>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</si>
  <si>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</si>
  <si>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</si>
  <si>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</si>
  <si>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</si>
  <si>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</si>
  <si>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</si>
  <si>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</si>
  <si>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</si>
  <si>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</si>
  <si>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</si>
  <si>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</si>
  <si>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</si>
  <si>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</si>
  <si>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</si>
  <si>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</si>
  <si>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</si>
  <si>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</si>
  <si>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</si>
  <si>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</si>
  <si>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</si>
  <si>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</si>
  <si>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</si>
  <si>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</si>
  <si>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</si>
  <si>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</si>
  <si>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</si>
  <si>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</si>
  <si>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</si>
  <si>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</si>
  <si>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</si>
  <si>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</si>
  <si>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</si>
  <si>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</si>
  <si>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</si>
  <si>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</si>
  <si>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</si>
  <si>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</si>
  <si>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</si>
  <si>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</si>
  <si>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</si>
  <si>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</si>
  <si>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</si>
  <si>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</si>
  <si>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</si>
  <si>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</si>
  <si>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</si>
  <si>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</si>
  <si>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</si>
  <si>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</si>
  <si>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</si>
  <si>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</si>
  <si>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</si>
  <si>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</si>
  <si>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</si>
  <si>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</si>
  <si>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</si>
  <si>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</si>
  <si>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</si>
  <si>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</si>
  <si>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</si>
  <si>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</si>
  <si>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</si>
  <si>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</si>
  <si>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</si>
  <si>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</si>
  <si>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</si>
  <si>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</si>
  <si>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</si>
  <si>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</si>
  <si>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</si>
  <si>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</si>
  <si>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</si>
  <si>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</si>
  <si>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</si>
  <si>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</si>
  <si>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</si>
  <si>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</si>
  <si>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</si>
  <si>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</si>
  <si>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</si>
  <si>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</si>
  <si>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</si>
  <si>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</si>
  <si>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</si>
  <si>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</si>
  <si>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</si>
  <si>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</si>
  <si>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</si>
  <si>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</si>
  <si>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</si>
  <si>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</si>
  <si>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</si>
  <si>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</si>
  <si>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</si>
  <si>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</si>
  <si>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</si>
  <si>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</si>
  <si>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</si>
  <si>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</si>
  <si>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</si>
  <si>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</si>
  <si>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</si>
  <si>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</si>
  <si>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</si>
  <si>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</si>
  <si>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</si>
  <si>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</si>
  <si>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</si>
  <si>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</si>
  <si>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</si>
  <si>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</si>
  <si>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</si>
  <si>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</si>
  <si>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</si>
  <si>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</si>
  <si>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</si>
  <si>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</si>
  <si>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</si>
  <si>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</si>
  <si>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</si>
  <si>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</si>
  <si>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</si>
  <si>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</si>
  <si>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</si>
  <si>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</si>
  <si>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</si>
  <si>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</si>
  <si>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</si>
  <si>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</si>
  <si>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</si>
  <si>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</si>
  <si>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</si>
  <si>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</si>
  <si>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</si>
  <si>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</si>
  <si>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</si>
  <si>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</si>
  <si>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</si>
  <si>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</si>
  <si>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</si>
  <si>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</si>
  <si>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</si>
  <si>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</si>
  <si>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</si>
  <si>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</si>
  <si>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</si>
  <si>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</si>
  <si>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</si>
  <si>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</si>
  <si>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</si>
  <si>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</si>
  <si>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</si>
  <si>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</si>
  <si>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</si>
  <si>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</si>
  <si>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</si>
  <si>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</si>
  <si>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</si>
  <si>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</si>
  <si>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</si>
  <si>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</si>
  <si>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</si>
  <si>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</si>
  <si>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</si>
  <si>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</si>
  <si>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</si>
  <si>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</si>
  <si>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</si>
  <si>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</si>
  <si>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</si>
  <si>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</si>
  <si>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</si>
  <si>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</si>
  <si>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</si>
  <si>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</si>
  <si>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</si>
  <si>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</si>
  <si>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</si>
  <si>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</si>
  <si>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</si>
  <si>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</si>
  <si>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</si>
  <si>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</si>
  <si>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</si>
  <si>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</si>
  <si>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</si>
  <si>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</si>
  <si>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</si>
  <si>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</si>
  <si>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</si>
  <si>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</si>
  <si>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</si>
  <si>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</si>
  <si>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</si>
  <si>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</si>
  <si>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</si>
  <si>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</si>
  <si>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</si>
  <si>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</si>
  <si>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</si>
  <si>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</si>
  <si>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</si>
  <si>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</si>
  <si>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</si>
  <si>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</si>
  <si>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</si>
  <si>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</si>
  <si>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</si>
  <si>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</si>
  <si>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</si>
  <si>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</si>
  <si>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</si>
  <si>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</si>
  <si>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</si>
  <si>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</si>
  <si>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</si>
  <si>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</si>
  <si>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</si>
  <si>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</si>
  <si>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</si>
  <si>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</si>
  <si>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</si>
  <si>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</si>
  <si>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</si>
  <si>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</si>
  <si>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</si>
  <si>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</si>
  <si>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</si>
  <si>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</si>
  <si>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</si>
  <si>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</si>
  <si>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</si>
  <si>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</si>
  <si>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</si>
  <si>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</si>
  <si>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</si>
  <si>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</si>
  <si>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</si>
  <si>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</si>
  <si>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</si>
  <si>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</si>
  <si>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</si>
  <si>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</si>
  <si>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</si>
  <si>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</si>
  <si>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</si>
  <si>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</si>
  <si>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</si>
  <si>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</si>
  <si>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</si>
  <si>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</si>
  <si>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</si>
  <si>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</si>
  <si>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</si>
  <si>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</si>
  <si>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</si>
  <si>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</si>
  <si>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</si>
  <si>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</si>
  <si>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</si>
  <si>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</si>
  <si>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</si>
  <si>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</si>
  <si>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</si>
  <si>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</si>
  <si>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</si>
  <si>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</si>
  <si>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</si>
  <si>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</si>
  <si>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</si>
  <si>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</si>
  <si>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</si>
  <si>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</si>
  <si>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</si>
  <si>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</si>
  <si>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</si>
  <si>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</si>
  <si>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</si>
  <si>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</si>
  <si>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</si>
  <si>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</si>
  <si>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</si>
  <si>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</si>
  <si>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</si>
  <si>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</si>
  <si>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</si>
  <si>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</si>
  <si>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</si>
  <si>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</si>
  <si>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</si>
  <si>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</si>
  <si>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</si>
  <si>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</si>
  <si>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</si>
  <si>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</si>
  <si>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</si>
  <si>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</si>
  <si>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</si>
  <si>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</si>
  <si>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</si>
  <si>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</si>
  <si>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</si>
  <si>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</si>
  <si>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</si>
  <si>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</si>
  <si>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</si>
  <si>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</si>
  <si>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</si>
  <si>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</si>
  <si>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</si>
  <si>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</si>
  <si>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</si>
  <si>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</si>
  <si>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</si>
  <si>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</si>
  <si>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</si>
  <si>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</si>
  <si>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</si>
  <si>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</si>
  <si>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</si>
  <si>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</si>
  <si>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</si>
  <si>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</si>
  <si>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</si>
  <si>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</si>
  <si>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</si>
  <si>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</si>
  <si>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</si>
  <si>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</si>
  <si>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</si>
  <si>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</si>
  <si>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</si>
  <si>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</si>
  <si>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</si>
  <si>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</si>
  <si>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</si>
  <si>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</si>
  <si>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</si>
  <si>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</si>
  <si>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</si>
  <si>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</si>
  <si>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</si>
  <si>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</si>
  <si>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</si>
  <si>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</si>
  <si>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</si>
  <si>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</si>
  <si>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</si>
  <si>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</si>
  <si>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</si>
  <si>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</si>
  <si>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</si>
  <si>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</si>
  <si>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</si>
  <si>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</si>
  <si>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</si>
  <si>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</si>
  <si>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</si>
  <si>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</si>
  <si>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</si>
  <si>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</si>
  <si>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</si>
  <si>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</si>
  <si>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</si>
  <si>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</si>
  <si>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</si>
  <si>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</si>
  <si>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</si>
  <si>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</si>
  <si>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</si>
  <si>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</si>
  <si>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</si>
  <si>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</si>
  <si>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</si>
  <si>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</si>
  <si>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</si>
  <si>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</si>
  <si>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</si>
  <si>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</si>
  <si>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</si>
  <si>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</si>
  <si>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</si>
  <si>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</si>
  <si>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</si>
  <si>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</si>
  <si>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</si>
  <si>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</si>
  <si>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</si>
  <si>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</si>
  <si>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</si>
  <si>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</si>
  <si>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</si>
  <si>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</si>
  <si>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</si>
  <si>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</si>
  <si>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</si>
  <si>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</si>
  <si>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</si>
  <si>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</si>
  <si>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</si>
  <si>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</si>
  <si>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</si>
  <si>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</si>
  <si>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</si>
  <si>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</si>
  <si>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</si>
  <si>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</si>
  <si>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</si>
  <si>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</si>
  <si>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</si>
  <si>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</si>
  <si>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</si>
  <si>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</si>
  <si>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</si>
  <si>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</si>
  <si>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</si>
  <si>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</si>
  <si>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</si>
  <si>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</si>
  <si>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</si>
  <si>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</si>
  <si>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</si>
  <si>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</si>
  <si>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</si>
  <si>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</si>
  <si>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</si>
  <si>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</si>
  <si>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</si>
  <si>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</si>
  <si>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</si>
  <si>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</si>
  <si>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</si>
  <si>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</si>
  <si>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</si>
  <si>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</si>
  <si>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</si>
  <si>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</si>
  <si>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</si>
  <si>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</si>
  <si>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</si>
  <si>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</si>
  <si>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</si>
  <si>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</si>
  <si>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</si>
  <si>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</si>
  <si>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</si>
  <si>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</si>
  <si>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</si>
  <si>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</si>
  <si>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</si>
  <si>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</si>
  <si>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</si>
  <si>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</si>
  <si>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</si>
  <si>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</si>
  <si>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</si>
  <si>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</si>
  <si>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</si>
  <si>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</si>
  <si>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</si>
  <si>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</si>
  <si>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</si>
  <si>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</si>
  <si>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</si>
  <si>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</si>
  <si>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</si>
  <si>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</si>
  <si>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</si>
  <si>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</si>
  <si>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</si>
  <si>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</si>
  <si>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</si>
  <si>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</si>
  <si>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</si>
  <si>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</si>
  <si>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</si>
  <si>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</si>
  <si>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</si>
  <si>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</si>
  <si>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</si>
  <si>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</si>
  <si>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</si>
  <si>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</si>
  <si>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</si>
  <si>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</si>
  <si>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</si>
  <si>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</si>
  <si>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</si>
  <si>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</si>
  <si>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</si>
  <si>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</si>
  <si>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</si>
  <si>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</si>
  <si>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</si>
  <si>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</si>
  <si>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</si>
  <si>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</si>
  <si>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</si>
  <si>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</si>
  <si>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</si>
  <si>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</si>
  <si>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</si>
  <si>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</si>
  <si>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</si>
  <si>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</si>
  <si>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</si>
  <si>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</si>
  <si>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</si>
  <si>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</si>
  <si>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</si>
  <si>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</si>
  <si>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</si>
  <si>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</si>
  <si>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</si>
  <si>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</si>
  <si>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</si>
  <si>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</si>
  <si>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</si>
  <si>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</si>
  <si>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</si>
  <si>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</si>
  <si>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</si>
  <si>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</si>
  <si>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</si>
  <si>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</si>
  <si>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</si>
  <si>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</si>
  <si>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</si>
  <si>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</si>
  <si>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</si>
  <si>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</si>
  <si>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</si>
  <si>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</si>
  <si>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</si>
  <si>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</si>
  <si>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</si>
  <si>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</si>
  <si>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</si>
  <si>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</si>
  <si>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</si>
  <si>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</si>
  <si>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</si>
  <si>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</si>
  <si>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</si>
  <si>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</si>
  <si>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</si>
  <si>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</si>
  <si>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</si>
  <si>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</si>
  <si>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</si>
  <si>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</si>
  <si>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</si>
  <si>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</si>
  <si>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</si>
  <si>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</si>
  <si>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</si>
  <si>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</si>
  <si>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</si>
  <si>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</si>
  <si>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</si>
  <si>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</si>
  <si>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</si>
  <si>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</si>
  <si>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</si>
  <si>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</si>
  <si>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</si>
  <si>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</si>
  <si>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</si>
  <si>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</si>
  <si>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</si>
  <si>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</si>
  <si>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</si>
  <si>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</si>
  <si>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</si>
  <si>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</si>
  <si>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</si>
  <si>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</si>
  <si>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</si>
  <si>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</si>
  <si>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</si>
  <si>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</si>
  <si>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</si>
  <si>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</si>
  <si>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</si>
  <si>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</si>
  <si>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</si>
  <si>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</si>
  <si>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</si>
  <si>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</si>
  <si>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</si>
  <si>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</si>
  <si>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</si>
  <si>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</si>
  <si>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</si>
  <si>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</si>
  <si>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</si>
  <si>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</si>
  <si>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</si>
  <si>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</si>
  <si>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</si>
  <si>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</si>
  <si>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</si>
  <si>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</si>
  <si>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</si>
  <si>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</si>
  <si>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</si>
  <si>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</si>
  <si>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</si>
  <si>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</si>
  <si>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</si>
  <si>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</si>
  <si>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</si>
  <si>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</si>
  <si>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</si>
  <si>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</si>
  <si>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</si>
  <si>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</si>
  <si>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</si>
  <si>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</si>
  <si>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</si>
  <si>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</si>
  <si>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</si>
  <si>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</si>
  <si>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</si>
  <si>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</si>
  <si>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</si>
  <si>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</si>
  <si>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</si>
  <si>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</si>
  <si>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</si>
  <si>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</si>
  <si>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</si>
  <si>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</si>
  <si>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</si>
  <si>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</si>
  <si>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</si>
  <si>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</si>
  <si>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</si>
  <si>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</si>
  <si>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</si>
  <si>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</si>
  <si>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</si>
  <si>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</si>
  <si>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</si>
  <si>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</si>
  <si>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</si>
  <si>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</si>
  <si>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</si>
  <si>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</si>
  <si>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</si>
  <si>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</si>
  <si>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</si>
  <si>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</si>
  <si>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</si>
  <si>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</si>
  <si>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</si>
  <si>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</si>
  <si>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</si>
  <si>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</si>
  <si>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</si>
  <si>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</si>
  <si>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</si>
  <si>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</si>
  <si>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</si>
  <si>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</si>
  <si>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</si>
  <si>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</si>
  <si>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</si>
  <si>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</si>
  <si>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</si>
  <si>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</si>
  <si>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</si>
  <si>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</si>
  <si>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</si>
  <si>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</si>
  <si>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</si>
  <si>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</si>
  <si>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</si>
  <si>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</si>
  <si>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</si>
  <si>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</si>
  <si>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</si>
  <si>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</si>
  <si>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</si>
  <si>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</si>
  <si>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</si>
  <si>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</si>
  <si>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</si>
  <si>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</si>
  <si>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</si>
  <si>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</si>
  <si>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</si>
  <si>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</si>
  <si>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</si>
  <si>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</si>
  <si>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</si>
  <si>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</si>
  <si>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</si>
  <si>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</si>
  <si>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</si>
  <si>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</si>
  <si>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</si>
  <si>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</si>
  <si>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</si>
  <si>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</si>
  <si>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</si>
  <si>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</si>
  <si>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</si>
  <si>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</si>
  <si>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</si>
  <si>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</si>
  <si>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</si>
  <si>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</si>
  <si>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</si>
  <si>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</si>
  <si>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</si>
  <si>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</si>
  <si>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</si>
  <si>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</si>
  <si>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</si>
  <si>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</si>
  <si>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</si>
  <si>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</si>
  <si>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</si>
  <si>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</si>
  <si>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</si>
  <si>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</si>
  <si>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</si>
  <si>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</si>
  <si>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</si>
  <si>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</si>
  <si>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</si>
  <si>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</si>
  <si>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</si>
  <si>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</si>
  <si>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</si>
  <si>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</si>
  <si>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</si>
  <si>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</si>
  <si>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</si>
  <si>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</si>
  <si>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</si>
  <si>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</si>
  <si>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</si>
  <si>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</si>
  <si>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</si>
  <si>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</si>
  <si>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</si>
  <si>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</si>
  <si>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</si>
  <si>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</si>
  <si>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</si>
  <si>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</si>
  <si>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</si>
  <si>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</si>
  <si>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</si>
  <si>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</si>
  <si>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</si>
  <si>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</si>
  <si>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</si>
  <si>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</si>
  <si>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</si>
  <si>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</si>
  <si>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</si>
  <si>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</si>
  <si>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</si>
  <si>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</si>
  <si>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</si>
  <si>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</si>
  <si>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</si>
  <si>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</si>
  <si>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</si>
  <si>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</si>
  <si>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</si>
  <si>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</si>
  <si>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</si>
  <si>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</si>
  <si>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</si>
  <si>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</si>
  <si>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</si>
  <si>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</si>
  <si>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</si>
  <si>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</si>
  <si>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</si>
  <si>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</si>
  <si>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</si>
  <si>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</si>
  <si>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</si>
  <si>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</si>
  <si>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</si>
  <si>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</si>
  <si>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</si>
  <si>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</si>
  <si>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</si>
  <si>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</si>
  <si>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</si>
  <si>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</si>
  <si>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</si>
  <si>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</si>
  <si>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</si>
  <si>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</si>
  <si>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</si>
  <si>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</si>
  <si>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</si>
  <si>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</si>
  <si>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</si>
  <si>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</si>
  <si>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</si>
  <si>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</si>
  <si>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</si>
  <si>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</si>
  <si>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</si>
  <si>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</si>
  <si>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</si>
  <si>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</si>
  <si>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</si>
  <si>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</si>
  <si>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</si>
  <si>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</si>
  <si>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</si>
  <si>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</si>
  <si>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</si>
  <si>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</si>
  <si>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</si>
  <si>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</si>
  <si>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</si>
  <si>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</si>
  <si>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</si>
  <si>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</si>
  <si>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</si>
  <si>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</si>
  <si>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</si>
  <si>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</si>
  <si>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</si>
  <si>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</si>
  <si>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</si>
  <si>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</si>
  <si>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</si>
  <si>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</si>
  <si>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</si>
  <si>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</si>
  <si>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</si>
  <si>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</si>
  <si>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</si>
  <si>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</si>
  <si>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</si>
  <si>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</si>
  <si>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</si>
  <si>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</si>
  <si>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</si>
  <si>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</si>
  <si>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</si>
  <si>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</si>
  <si>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</si>
  <si>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</si>
  <si>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</si>
  <si>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</si>
  <si>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</si>
  <si>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</si>
  <si>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</si>
  <si>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</si>
  <si>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</si>
  <si>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</si>
  <si>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</si>
  <si>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</si>
  <si>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</si>
  <si>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</si>
  <si>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</si>
  <si>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</si>
  <si>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</si>
  <si>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</si>
  <si>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</si>
  <si>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</si>
  <si>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</si>
  <si>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</si>
  <si>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</si>
  <si>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</si>
  <si>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</si>
  <si>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</si>
  <si>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</si>
  <si>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</si>
  <si>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</si>
  <si>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</si>
  <si>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</si>
  <si>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</si>
  <si>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</si>
  <si>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</si>
  <si>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</si>
  <si>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</si>
  <si>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</si>
  <si>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</si>
  <si>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</si>
  <si>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</si>
  <si>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</si>
  <si>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</si>
  <si>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</si>
  <si>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</si>
  <si>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</si>
  <si>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</si>
  <si>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</si>
  <si>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</si>
  <si>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</si>
  <si>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</si>
  <si>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</si>
  <si>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</si>
  <si>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</si>
  <si>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</si>
  <si>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</si>
  <si>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</si>
  <si>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</si>
  <si>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</si>
  <si>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</si>
  <si>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</si>
  <si>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</si>
  <si>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</si>
  <si>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</si>
  <si>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</si>
  <si>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</si>
  <si>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</si>
  <si>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</si>
  <si>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</si>
  <si>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</si>
  <si>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</si>
  <si>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</si>
  <si>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</si>
  <si>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</si>
  <si>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</si>
  <si>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</si>
  <si>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</si>
  <si>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</si>
  <si>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</si>
  <si>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</si>
  <si>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</si>
  <si>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</si>
  <si>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</si>
  <si>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</si>
  <si>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</si>
  <si>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</si>
  <si>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</si>
  <si>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</si>
  <si>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</si>
  <si>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</si>
  <si>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</si>
  <si>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</si>
  <si>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</si>
  <si>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</si>
  <si>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</si>
  <si>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</si>
  <si>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</si>
  <si>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</si>
  <si>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</si>
  <si>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</si>
  <si>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</si>
  <si>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</si>
  <si>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</si>
  <si>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</si>
  <si>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</si>
  <si>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</si>
  <si>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</si>
  <si>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</si>
  <si>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</si>
  <si>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</si>
  <si>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</si>
  <si>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</si>
  <si>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</si>
  <si>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</si>
  <si>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</si>
  <si>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</si>
  <si>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</si>
  <si>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</si>
  <si>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</si>
  <si>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</si>
  <si>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</si>
  <si>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</si>
  <si>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</si>
  <si>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</si>
  <si>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</si>
  <si>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</si>
  <si>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</si>
  <si>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</si>
  <si>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</si>
  <si>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</si>
  <si>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</si>
  <si>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</si>
  <si>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</si>
  <si>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</si>
  <si>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</si>
  <si>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</si>
  <si>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</si>
  <si>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</si>
  <si>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</si>
  <si>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</si>
  <si>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</si>
  <si>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</si>
  <si>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</si>
  <si>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</si>
  <si>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</si>
  <si>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</si>
  <si>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</si>
  <si>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</si>
  <si>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</si>
  <si>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</si>
  <si>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</si>
  <si>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</si>
  <si>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</si>
  <si>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</si>
  <si>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</si>
  <si>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</si>
  <si>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</si>
  <si>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</si>
  <si>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</si>
  <si>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</si>
  <si>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</si>
  <si>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</si>
  <si>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</si>
  <si>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</si>
  <si>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</si>
  <si>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</si>
  <si>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</si>
  <si>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</si>
  <si>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</si>
  <si>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</si>
  <si>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</si>
  <si>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</si>
  <si>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</si>
  <si>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</si>
  <si>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</si>
  <si>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</si>
  <si>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</si>
  <si>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</si>
  <si>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</si>
  <si>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</si>
  <si>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</si>
  <si>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</si>
  <si>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</si>
  <si>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</si>
  <si>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</si>
  <si>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</si>
  <si>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</si>
  <si>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</si>
  <si>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</si>
  <si>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</si>
  <si>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</si>
  <si>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</si>
  <si>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</si>
  <si>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</si>
  <si>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</si>
  <si>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</si>
  <si>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</si>
  <si>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</si>
  <si>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</si>
  <si>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</si>
  <si>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</si>
  <si>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</si>
  <si>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</si>
  <si>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</si>
  <si>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</si>
  <si>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</si>
  <si>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</si>
  <si>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</si>
  <si>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</si>
  <si>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</si>
  <si>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</si>
  <si>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</si>
  <si>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</si>
  <si>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</si>
  <si>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</si>
  <si>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</si>
  <si>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</si>
  <si>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</si>
  <si>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</si>
  <si>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</si>
  <si>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</si>
  <si>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</si>
  <si>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</si>
  <si>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</si>
  <si>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</si>
  <si>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</si>
  <si>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</si>
  <si>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</si>
  <si>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</si>
  <si>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</si>
  <si>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</si>
  <si>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</si>
  <si>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</si>
  <si>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</si>
  <si>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</si>
  <si>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</si>
  <si>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</si>
  <si>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</si>
  <si>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</si>
  <si>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</si>
  <si>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</si>
  <si>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</si>
  <si>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</si>
  <si>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</si>
  <si>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</si>
  <si>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</si>
  <si>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</si>
  <si>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</si>
  <si>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</si>
  <si>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</si>
  <si>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</si>
  <si>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</si>
  <si>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</si>
  <si>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</si>
  <si>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</si>
  <si>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</si>
  <si>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</si>
  <si>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</si>
  <si>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</si>
  <si>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</si>
  <si>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</si>
  <si>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</si>
  <si>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</si>
  <si>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</si>
  <si>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</si>
  <si>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</si>
  <si>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</si>
  <si>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</si>
  <si>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</si>
  <si>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</si>
  <si>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</si>
  <si>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</si>
  <si>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</si>
  <si>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</si>
  <si>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</si>
  <si>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</si>
  <si>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</si>
  <si>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</si>
  <si>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</si>
  <si>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</si>
  <si>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</si>
  <si>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</si>
  <si>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</si>
  <si>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</si>
  <si>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</si>
  <si>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</si>
  <si>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</si>
  <si>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</si>
  <si>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</si>
  <si>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</si>
  <si>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</si>
  <si>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</si>
  <si>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</si>
  <si>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</si>
  <si>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</si>
  <si>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</si>
  <si>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</si>
  <si>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</si>
  <si>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</si>
  <si>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</si>
  <si>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</si>
  <si>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</si>
  <si>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</si>
  <si>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</si>
  <si>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</si>
  <si>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</si>
  <si>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</si>
  <si>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</si>
  <si>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</si>
  <si>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</si>
  <si>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</si>
  <si>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</si>
  <si>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</si>
  <si>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</si>
  <si>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</si>
  <si>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</si>
  <si>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</si>
  <si>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</si>
  <si>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</si>
  <si>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</si>
  <si>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</si>
  <si>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</si>
  <si>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</si>
  <si>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</si>
  <si>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</si>
  <si>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</si>
  <si>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</si>
  <si>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</si>
  <si>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</si>
  <si>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</si>
  <si>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</si>
  <si>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</si>
  <si>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</si>
  <si>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</si>
  <si>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</si>
  <si>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</si>
  <si>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</si>
  <si>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</si>
  <si>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</si>
  <si>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</si>
  <si>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</si>
  <si>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</si>
  <si>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</si>
  <si>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</si>
  <si>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</si>
  <si>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</si>
  <si>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</si>
  <si>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</si>
  <si>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</si>
  <si>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</si>
  <si>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</si>
  <si>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</si>
  <si>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</si>
  <si>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</si>
  <si>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</si>
  <si>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</si>
  <si>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</si>
  <si>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</si>
  <si>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</si>
  <si>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</si>
  <si>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</si>
  <si>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</si>
  <si>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</si>
  <si>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</si>
  <si>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</si>
  <si>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</si>
  <si>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</si>
  <si>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</si>
  <si>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</si>
  <si>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</si>
  <si>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</si>
  <si>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</si>
  <si>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</si>
  <si>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</si>
  <si>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</si>
  <si>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</si>
  <si>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</si>
  <si>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</si>
  <si>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</si>
  <si>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</si>
  <si>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</si>
  <si>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</si>
  <si>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</si>
  <si>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</si>
  <si>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</si>
  <si>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</si>
  <si>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</si>
  <si>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</si>
  <si>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</si>
  <si>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</si>
  <si>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</si>
  <si>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</si>
  <si>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</si>
  <si>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</si>
  <si>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</si>
  <si>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</si>
  <si>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</si>
  <si>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</si>
  <si>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</si>
  <si>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</si>
  <si>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</si>
  <si>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</si>
  <si>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</si>
  <si>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</si>
  <si>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</si>
  <si>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</si>
  <si>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</si>
  <si>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</si>
  <si>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</si>
  <si>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</si>
  <si>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</si>
  <si>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</si>
  <si>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</si>
  <si>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</si>
  <si>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</si>
  <si>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</si>
  <si>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</si>
  <si>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</si>
  <si>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</si>
  <si>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</si>
  <si>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</si>
  <si>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</si>
  <si>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</si>
  <si>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</si>
  <si>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</si>
  <si>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</si>
  <si>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</si>
  <si>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</si>
  <si>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</si>
  <si>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</si>
  <si>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</si>
  <si>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</si>
  <si>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</si>
  <si>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</si>
  <si>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</si>
  <si>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</si>
  <si>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</si>
  <si>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</si>
  <si>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</si>
  <si>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</si>
  <si>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</si>
  <si>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</si>
  <si>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</si>
  <si>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</si>
  <si>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</si>
  <si>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</si>
  <si>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</si>
  <si>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</si>
  <si>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</si>
  <si>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</si>
  <si>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</si>
  <si>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</si>
  <si>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</si>
  <si>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</si>
  <si>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</si>
  <si>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</si>
  <si>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</si>
  <si>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</si>
  <si>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</si>
  <si>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</si>
  <si>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</si>
  <si>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</si>
  <si>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</si>
  <si>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</si>
  <si>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</si>
  <si>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</si>
  <si>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</si>
  <si>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</si>
  <si>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</si>
  <si>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</si>
  <si>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</si>
  <si>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</si>
  <si>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</si>
  <si>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</si>
  <si>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</si>
  <si>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</si>
  <si>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</si>
  <si>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</si>
  <si>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</si>
  <si>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</si>
  <si>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</si>
  <si>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</si>
  <si>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</si>
  <si>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</si>
  <si>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</si>
  <si>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</si>
  <si>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</si>
  <si>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</si>
  <si>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</si>
  <si>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</si>
  <si>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</si>
  <si>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</si>
  <si>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</si>
  <si>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</si>
  <si>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</si>
  <si>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</si>
  <si>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</si>
  <si>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</si>
  <si>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</si>
  <si>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</si>
  <si>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</si>
  <si>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</si>
  <si>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</si>
  <si>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</si>
  <si>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</si>
  <si>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</si>
  <si>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</si>
  <si>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</si>
  <si>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</si>
  <si>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</si>
  <si>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</si>
  <si>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</si>
  <si>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</si>
  <si>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</si>
  <si>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</si>
  <si>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</si>
  <si>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</si>
  <si>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</si>
  <si>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</si>
  <si>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</si>
  <si>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</si>
  <si>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</si>
  <si>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</si>
  <si>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</si>
  <si>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</si>
  <si>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</si>
  <si>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</si>
  <si>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</si>
  <si>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</si>
  <si>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</si>
  <si>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</si>
  <si>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</si>
  <si>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</si>
  <si>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</si>
  <si>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</si>
  <si>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</si>
  <si>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</si>
  <si>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</si>
  <si>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</si>
  <si>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</si>
  <si>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</si>
  <si>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</si>
  <si>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</si>
  <si>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</si>
  <si>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</si>
  <si>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</si>
  <si>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</si>
  <si>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</si>
  <si>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</si>
  <si>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</si>
  <si>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</si>
  <si>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</si>
  <si>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</si>
  <si>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</si>
  <si>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</si>
  <si>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</si>
  <si>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</si>
  <si>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</si>
  <si>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</si>
  <si>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</si>
  <si>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</si>
  <si>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</si>
  <si>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</si>
  <si>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</si>
  <si>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</si>
  <si>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</si>
  <si>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</si>
  <si>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</si>
  <si>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</si>
  <si>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</si>
  <si>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</si>
  <si>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</si>
  <si>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</si>
  <si>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</si>
  <si>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</si>
  <si>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</si>
  <si>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</si>
  <si>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</si>
  <si>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</si>
  <si>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</si>
  <si>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</si>
  <si>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</si>
  <si>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</si>
  <si>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</si>
  <si>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</si>
  <si>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</si>
  <si>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</si>
  <si>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</si>
  <si>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</si>
  <si>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</si>
  <si>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</si>
  <si>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</si>
  <si>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</si>
  <si>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</si>
  <si>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</si>
  <si>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</si>
  <si>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</si>
  <si>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</si>
  <si>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</si>
  <si>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</si>
  <si>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</si>
  <si>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</si>
  <si>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</si>
  <si>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</si>
  <si>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</si>
  <si>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</si>
  <si>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</si>
  <si>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</si>
  <si>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</si>
  <si>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</si>
  <si>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</si>
  <si>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</si>
  <si>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</si>
  <si>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</si>
  <si>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</si>
  <si>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</si>
  <si>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</si>
  <si>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</si>
  <si>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</si>
  <si>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</si>
  <si>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</si>
  <si>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</si>
  <si>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</si>
  <si>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</si>
  <si>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</si>
  <si>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</si>
  <si>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</si>
  <si>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</si>
  <si>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</si>
  <si>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</si>
  <si>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</si>
  <si>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</si>
  <si>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</si>
  <si>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</si>
  <si>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</si>
  <si>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</si>
  <si>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</si>
  <si>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</si>
  <si>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</si>
  <si>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</si>
  <si>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</si>
  <si>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</si>
  <si>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</si>
  <si>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</si>
  <si>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</si>
  <si>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</si>
  <si>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</si>
  <si>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</si>
  <si>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</si>
  <si>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</si>
  <si>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</si>
  <si>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</si>
  <si>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</si>
  <si>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</si>
  <si>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</si>
  <si>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</si>
  <si>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</si>
  <si>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</si>
  <si>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</si>
  <si>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</si>
  <si>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</si>
  <si>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</si>
  <si>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</si>
  <si>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</si>
  <si>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</si>
  <si>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</si>
  <si>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</si>
  <si>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</si>
  <si>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</si>
  <si>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</si>
  <si>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</si>
  <si>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</si>
  <si>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</si>
  <si>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</si>
  <si>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</si>
  <si>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</si>
  <si>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</si>
  <si>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</si>
  <si>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</si>
  <si>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</si>
  <si>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</si>
  <si>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</si>
  <si>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</si>
  <si>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</si>
  <si>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</si>
  <si>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</si>
  <si>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</si>
  <si>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</si>
  <si>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</si>
  <si>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</si>
  <si>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</si>
  <si>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</si>
  <si>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</si>
  <si>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</si>
  <si>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</si>
  <si>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</si>
  <si>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</si>
  <si>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</si>
  <si>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</si>
  <si>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</si>
  <si>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</si>
  <si>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</si>
  <si>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</si>
  <si>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</si>
  <si>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</si>
  <si>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</si>
  <si>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</si>
  <si>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</si>
  <si>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</si>
  <si>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</si>
  <si>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</si>
  <si>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</si>
  <si>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</si>
  <si>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</si>
  <si>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</si>
  <si>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</si>
  <si>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</si>
  <si>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</si>
  <si>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</si>
  <si>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</si>
  <si>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</si>
  <si>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</si>
  <si>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</si>
  <si>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</si>
  <si>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</si>
  <si>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</si>
  <si>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</si>
  <si>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</si>
  <si>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</si>
  <si>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</si>
  <si>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</si>
  <si>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</si>
  <si>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</si>
  <si>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</si>
  <si>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</si>
  <si>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</si>
  <si>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</si>
  <si>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</si>
  <si>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</si>
  <si>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</si>
  <si>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</si>
  <si>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</si>
  <si>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</si>
  <si>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</si>
  <si>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</si>
  <si>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</si>
  <si>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</si>
  <si>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</si>
  <si>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</si>
  <si>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</si>
  <si>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</si>
  <si>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</si>
  <si>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</si>
  <si>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</si>
  <si>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</si>
  <si>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</si>
  <si>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</si>
  <si>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</si>
  <si>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</si>
  <si>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</si>
  <si>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</si>
  <si>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</si>
  <si>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</si>
  <si>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</si>
  <si>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</si>
  <si>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</si>
  <si>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</si>
  <si>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</si>
  <si>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</si>
  <si>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</si>
  <si>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</si>
  <si>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</si>
  <si>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</si>
  <si>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</si>
  <si>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</si>
  <si>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</si>
  <si>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</si>
  <si>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</si>
  <si>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</si>
  <si>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</si>
  <si>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</si>
  <si>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</si>
  <si>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</si>
  <si>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</si>
  <si>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</si>
  <si>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</si>
  <si>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</si>
  <si>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</si>
  <si>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</si>
  <si>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</si>
  <si>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</si>
  <si>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</si>
  <si>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</si>
  <si>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</si>
  <si>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</si>
  <si>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</si>
  <si>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</si>
  <si>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</si>
  <si>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</si>
  <si>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</si>
  <si>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</si>
  <si>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</si>
  <si>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</si>
  <si>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</si>
  <si>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</si>
  <si>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</si>
  <si>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</si>
  <si>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</si>
  <si>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</si>
  <si>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</si>
  <si>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</si>
  <si>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</si>
  <si>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</si>
  <si>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</si>
  <si>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</si>
  <si>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</si>
  <si>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</si>
  <si>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</si>
  <si>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</si>
  <si>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</si>
  <si>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</si>
  <si>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</si>
  <si>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</si>
  <si>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</si>
  <si>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</si>
  <si>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</si>
  <si>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</si>
  <si>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</si>
  <si>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</si>
  <si>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</si>
  <si>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</si>
  <si>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</si>
  <si>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</si>
  <si>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</si>
  <si>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</si>
  <si>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</si>
  <si>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</si>
  <si>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</si>
  <si>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</si>
  <si>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</si>
  <si>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</si>
  <si>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</si>
  <si>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</si>
  <si>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</si>
  <si>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</si>
  <si>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</si>
  <si>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</si>
  <si>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</si>
  <si>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</si>
  <si>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</si>
  <si>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</si>
  <si>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</si>
  <si>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</si>
  <si>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</si>
  <si>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</si>
  <si>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</si>
  <si>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</si>
  <si>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</si>
  <si>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</si>
  <si>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</si>
  <si>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</si>
  <si>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</si>
  <si>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</si>
  <si>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</si>
  <si>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</si>
  <si>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</si>
  <si>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</si>
  <si>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</si>
  <si>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</si>
  <si>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</si>
  <si>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</si>
  <si>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</si>
  <si>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</si>
  <si>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</si>
  <si>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</si>
  <si>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</si>
  <si>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</si>
  <si>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</si>
  <si>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</si>
  <si>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</si>
  <si>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</si>
  <si>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</si>
  <si>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</si>
  <si>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</si>
  <si>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</si>
  <si>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</si>
  <si>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</si>
  <si>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</si>
  <si>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</si>
  <si>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</si>
  <si>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</si>
  <si>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</si>
  <si>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</si>
  <si>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</si>
  <si>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</si>
  <si>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</si>
  <si>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</si>
  <si>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</si>
  <si>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</si>
  <si>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</si>
  <si>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</si>
  <si>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</si>
  <si>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</si>
  <si>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</si>
  <si>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</si>
  <si>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</si>
  <si>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</si>
  <si>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</si>
  <si>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</si>
  <si>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</si>
  <si>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</si>
  <si>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</si>
  <si>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</si>
  <si>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</si>
  <si>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</si>
  <si>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</si>
  <si>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</si>
  <si>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</si>
  <si>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</si>
  <si>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</si>
  <si>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</si>
  <si>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</si>
  <si>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</si>
  <si>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</si>
  <si>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</si>
  <si>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</si>
  <si>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</si>
  <si>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</si>
  <si>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</si>
  <si>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</si>
  <si>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</si>
  <si>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</si>
  <si>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</si>
  <si>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</si>
  <si>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</si>
  <si>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</si>
  <si>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</si>
  <si>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</si>
  <si>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</si>
  <si>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</si>
  <si>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</si>
  <si>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</si>
  <si>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</si>
  <si>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</si>
  <si>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</si>
  <si>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</si>
  <si>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</si>
  <si>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</si>
  <si>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</si>
  <si>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</si>
  <si>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</si>
  <si>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</si>
  <si>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</si>
  <si>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</si>
  <si>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</si>
  <si>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</si>
  <si>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</si>
  <si>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</si>
  <si>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</si>
  <si>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</si>
  <si>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</si>
  <si>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</si>
  <si>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</si>
  <si>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</si>
  <si>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</si>
  <si>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</si>
  <si>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</si>
  <si>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</si>
  <si>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</si>
  <si>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</si>
  <si>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</si>
  <si>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</si>
  <si>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</si>
  <si>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</si>
  <si>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</si>
  <si>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</si>
  <si>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</si>
  <si>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</si>
  <si>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</si>
  <si>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</si>
  <si>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</si>
  <si>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</si>
  <si>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</si>
  <si>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</si>
  <si>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</si>
  <si>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</si>
  <si>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</si>
  <si>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</si>
  <si>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</si>
  <si>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</si>
  <si>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</si>
  <si>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</si>
  <si>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</si>
  <si>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</si>
  <si>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</si>
  <si>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</si>
  <si>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</si>
  <si>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</si>
  <si>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</si>
  <si>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</si>
  <si>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</si>
  <si>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</si>
  <si>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</si>
  <si>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</si>
  <si>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</si>
  <si>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</si>
  <si>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</si>
  <si>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</si>
  <si>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</si>
  <si>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</si>
  <si>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</si>
  <si>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</si>
  <si>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</si>
  <si>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</si>
  <si>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</si>
  <si>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</si>
  <si>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</si>
  <si>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</si>
  <si>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</si>
  <si>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</si>
  <si>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</si>
  <si>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</si>
  <si>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</si>
  <si>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</si>
  <si>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</si>
  <si>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</si>
  <si>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</si>
  <si>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</si>
  <si>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</si>
  <si>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</si>
  <si>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</si>
  <si>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</si>
  <si>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</si>
  <si>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</si>
  <si>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</si>
  <si>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</si>
  <si>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</si>
  <si>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</si>
  <si>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</si>
  <si>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</si>
  <si>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</si>
  <si>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</si>
  <si>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</si>
  <si>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</si>
  <si>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</si>
  <si>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</si>
  <si>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</si>
  <si>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</si>
  <si>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</si>
  <si>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</si>
  <si>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</si>
  <si>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</si>
  <si>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</si>
  <si>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</si>
  <si>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</si>
  <si>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</si>
  <si>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</si>
  <si>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</si>
  <si>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</si>
  <si>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</si>
  <si>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</si>
  <si>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</si>
  <si>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</si>
  <si>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</si>
  <si>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</si>
  <si>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</si>
  <si>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</si>
  <si>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</si>
  <si>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</si>
  <si>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</si>
  <si>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</si>
  <si>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</si>
  <si>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</si>
  <si>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</si>
  <si>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</si>
  <si>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</si>
  <si>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</si>
  <si>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</si>
  <si>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</si>
  <si>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</si>
  <si>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</si>
  <si>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</si>
  <si>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</si>
  <si>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</si>
  <si>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</si>
  <si>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</si>
  <si>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</si>
  <si>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</si>
  <si>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</si>
  <si>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</si>
  <si>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</si>
  <si>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</si>
  <si>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</si>
  <si>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</si>
  <si>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</si>
  <si>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</si>
  <si>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</si>
  <si>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</si>
  <si>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</si>
  <si>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</si>
  <si>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</si>
  <si>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</si>
  <si>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</si>
  <si>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</si>
  <si>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</si>
  <si>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</si>
  <si>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</si>
  <si>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</si>
  <si>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</si>
  <si>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</si>
  <si>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</si>
  <si>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</si>
  <si>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</si>
  <si>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</si>
  <si>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</si>
  <si>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</si>
  <si>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</si>
  <si>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</si>
  <si>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</si>
  <si>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</si>
  <si>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</si>
  <si>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</si>
  <si>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</si>
  <si>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</si>
  <si>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</si>
  <si>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</si>
  <si>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</si>
  <si>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</si>
  <si>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</si>
  <si>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</si>
  <si>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</si>
  <si>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</si>
  <si>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</si>
  <si>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</si>
  <si>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</si>
  <si>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</si>
  <si>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</si>
  <si>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</si>
  <si>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</si>
  <si>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</si>
  <si>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</si>
  <si>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</si>
  <si>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</si>
  <si>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</si>
  <si>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</si>
  <si>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</si>
  <si>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</si>
  <si>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</si>
  <si>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</si>
  <si>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</si>
  <si>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</si>
  <si>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</si>
  <si>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</si>
  <si>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</si>
  <si>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</si>
  <si>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</si>
  <si>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</si>
  <si>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</si>
  <si>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</si>
  <si>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</si>
  <si>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</si>
  <si>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</si>
  <si>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</si>
  <si>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</si>
  <si>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</si>
  <si>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</si>
  <si>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</si>
  <si>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</si>
  <si>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</si>
  <si>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</si>
  <si>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</si>
  <si>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</si>
  <si>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</si>
  <si>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</si>
  <si>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</si>
  <si>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</si>
  <si>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</si>
  <si>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</si>
  <si>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</si>
  <si>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</si>
  <si>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</si>
  <si>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</si>
  <si>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</si>
  <si>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</si>
  <si>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</si>
  <si>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</si>
  <si>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</si>
  <si>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</si>
  <si>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</si>
  <si>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</si>
  <si>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</si>
  <si>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</si>
  <si>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</si>
  <si>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</si>
  <si>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</si>
  <si>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</si>
  <si>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</si>
  <si>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</si>
  <si>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</si>
  <si>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</si>
  <si>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</si>
  <si>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</si>
  <si>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</si>
  <si>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</si>
  <si>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</si>
  <si>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</si>
  <si>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</si>
  <si>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</si>
  <si>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</si>
  <si>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</si>
  <si>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</si>
  <si>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</si>
  <si>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</si>
  <si>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</si>
  <si>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</si>
  <si>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</si>
  <si>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</si>
  <si>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</si>
  <si>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</si>
  <si>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</si>
  <si>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</si>
  <si>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</si>
  <si>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</si>
  <si>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</si>
  <si>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</si>
  <si>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</si>
  <si>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</si>
  <si>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</si>
  <si>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</si>
  <si>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</si>
  <si>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</si>
  <si>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</si>
  <si>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</si>
  <si>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</si>
  <si>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</si>
  <si>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</si>
  <si>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</si>
  <si>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</si>
  <si>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</si>
  <si>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</si>
  <si>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</si>
  <si>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</si>
  <si>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</si>
  <si>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</si>
  <si>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</si>
  <si>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</si>
  <si>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</si>
  <si>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</si>
  <si>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</si>
  <si>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</si>
  <si>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</si>
  <si>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</si>
  <si>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</si>
  <si>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</si>
  <si>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</si>
  <si>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</si>
  <si>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</si>
  <si>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</si>
  <si>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</si>
  <si>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</si>
  <si>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</si>
  <si>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</si>
  <si>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</si>
  <si>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</si>
  <si>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</si>
  <si>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</si>
  <si>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</si>
  <si>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</si>
  <si>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</si>
  <si>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</si>
  <si>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</si>
  <si>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</si>
  <si>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</si>
  <si>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</si>
  <si>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</si>
  <si>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</si>
  <si>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</si>
  <si>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</si>
  <si>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</si>
  <si>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</si>
  <si>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</si>
  <si>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</si>
  <si>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</si>
  <si>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</si>
  <si>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</si>
  <si>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</si>
  <si>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</si>
  <si>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</si>
  <si>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</si>
  <si>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</si>
  <si>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</si>
  <si>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</si>
  <si>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</si>
  <si>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</si>
  <si>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</si>
  <si>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</si>
  <si>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</si>
  <si>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</si>
  <si>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</si>
  <si>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</si>
  <si>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</si>
  <si>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</si>
  <si>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</si>
  <si>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</si>
  <si>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</si>
  <si>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</si>
  <si>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</si>
  <si>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</si>
  <si>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</si>
  <si>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</si>
  <si>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</si>
  <si>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</si>
  <si>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</si>
  <si>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</si>
  <si>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</si>
  <si>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</si>
  <si>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</si>
  <si>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</si>
  <si>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</si>
  <si>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</si>
  <si>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</si>
  <si>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</si>
  <si>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</si>
  <si>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</si>
  <si>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</si>
  <si>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</si>
  <si>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</si>
  <si>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</si>
  <si>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</si>
  <si>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</si>
  <si>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</si>
  <si>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</si>
  <si>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</si>
  <si>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</si>
  <si>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</si>
  <si>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</si>
  <si>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</si>
  <si>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</si>
  <si>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</si>
  <si>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</si>
  <si>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</si>
  <si>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</si>
  <si>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</si>
  <si>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</si>
  <si>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</si>
  <si>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</si>
  <si>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</si>
  <si>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</si>
  <si>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</si>
  <si>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</si>
  <si>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</si>
  <si>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</si>
  <si>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</si>
  <si>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</si>
  <si>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</si>
  <si>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</si>
  <si>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</si>
  <si>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</si>
  <si>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</si>
  <si>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</si>
  <si>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</si>
  <si>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</si>
  <si>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</si>
  <si>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</si>
  <si>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</si>
  <si>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</si>
  <si>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</si>
  <si>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</si>
  <si>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</si>
  <si>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</si>
  <si>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</si>
  <si>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</si>
  <si>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</si>
  <si>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</si>
  <si>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</si>
  <si>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</si>
  <si>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</si>
  <si>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</si>
  <si>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</si>
  <si>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</si>
  <si>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</si>
  <si>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</si>
  <si>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</si>
  <si>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</si>
  <si>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</si>
  <si>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</si>
  <si>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</si>
  <si>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</si>
  <si>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</si>
  <si>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</si>
  <si>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</si>
  <si>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</si>
  <si>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</si>
  <si>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</si>
  <si>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</si>
  <si>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</si>
  <si>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</si>
  <si>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</si>
  <si>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</si>
  <si>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</si>
  <si>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</si>
  <si>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</si>
  <si>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</si>
  <si>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</si>
  <si>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</si>
  <si>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</si>
  <si>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</si>
  <si>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</si>
  <si>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</si>
  <si>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</si>
  <si>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</si>
  <si>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</si>
  <si>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</si>
  <si>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</si>
  <si>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</si>
  <si>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</si>
  <si>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</si>
  <si>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</si>
  <si>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</si>
  <si>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</si>
  <si>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</si>
  <si>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</si>
  <si>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</si>
  <si>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</si>
  <si>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</si>
  <si>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</si>
  <si>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</si>
  <si>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</si>
  <si>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</si>
  <si>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</si>
  <si>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</si>
  <si>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</si>
  <si>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</si>
  <si>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</si>
  <si>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</si>
  <si>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</si>
  <si>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</si>
  <si>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</si>
  <si>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</si>
  <si>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</si>
  <si>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</si>
  <si>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</si>
  <si>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</si>
  <si>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</si>
  <si>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</si>
  <si>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</si>
  <si>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</si>
  <si>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</si>
  <si>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</si>
  <si>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</si>
  <si>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</si>
  <si>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</si>
  <si>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</si>
  <si>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</si>
  <si>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</si>
  <si>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</si>
  <si>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</si>
  <si>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</si>
  <si>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</si>
  <si>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</si>
  <si>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</si>
  <si>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</si>
  <si>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</si>
  <si>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</si>
  <si>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</si>
  <si>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</si>
  <si>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</si>
  <si>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</si>
  <si>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</si>
  <si>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</si>
  <si>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</si>
  <si>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</si>
  <si>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</si>
  <si>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</si>
  <si>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</si>
  <si>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</si>
  <si>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</si>
  <si>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</si>
  <si>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</si>
  <si>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</si>
  <si>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</si>
  <si>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</si>
  <si>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</si>
  <si>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</si>
  <si>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</si>
  <si>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</si>
  <si>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</si>
  <si>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</si>
  <si>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</si>
  <si>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</si>
  <si>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</si>
  <si>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</si>
  <si>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</si>
  <si>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</si>
  <si>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</si>
  <si>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</si>
  <si>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</si>
  <si>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</si>
  <si>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</si>
  <si>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</si>
  <si>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</si>
  <si>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</si>
  <si>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</si>
  <si>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</si>
  <si>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</si>
  <si>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</si>
  <si>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</si>
  <si>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</si>
  <si>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</si>
  <si>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</si>
  <si>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</si>
  <si>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</si>
  <si>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</si>
  <si>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</si>
  <si>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</si>
  <si>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</si>
  <si>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</si>
  <si>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</si>
  <si>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</si>
  <si>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</si>
  <si>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</si>
  <si>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</si>
  <si>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</si>
  <si>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</si>
  <si>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</si>
  <si>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</si>
  <si>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</si>
  <si>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</si>
  <si>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</si>
  <si>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</si>
  <si>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</si>
  <si>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</si>
  <si>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</si>
  <si>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</si>
  <si>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</si>
  <si>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</si>
  <si>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</si>
  <si>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</si>
  <si>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</si>
  <si>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</si>
  <si>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</si>
  <si>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</si>
  <si>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</si>
  <si>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</si>
  <si>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</si>
  <si>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</si>
  <si>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</si>
  <si>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</si>
  <si>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</si>
  <si>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</si>
  <si>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</si>
  <si>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</si>
  <si>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</si>
  <si>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</si>
  <si>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</si>
  <si>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</si>
  <si>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</si>
  <si>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</si>
  <si>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</si>
  <si>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</si>
  <si>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</si>
  <si>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</si>
  <si>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</si>
  <si>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</si>
  <si>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</si>
  <si>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</si>
  <si>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</si>
  <si>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</si>
  <si>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</si>
  <si>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</si>
  <si>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</si>
  <si>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</si>
  <si>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</si>
  <si>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</si>
  <si>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</si>
  <si>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</si>
  <si>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</si>
  <si>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</si>
  <si>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</si>
  <si>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</si>
  <si>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</si>
  <si>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</si>
  <si>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</si>
  <si>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</si>
  <si>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</si>
  <si>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</si>
  <si>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</si>
  <si>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</si>
  <si>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</si>
  <si>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</si>
  <si>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</si>
  <si>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</si>
  <si>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</si>
  <si>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</si>
  <si>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</si>
  <si>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</si>
  <si>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</si>
  <si>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</si>
  <si>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</si>
  <si>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</si>
  <si>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</si>
  <si>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</si>
  <si>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</si>
  <si>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</si>
  <si>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</si>
  <si>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</si>
  <si>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</si>
  <si>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</si>
  <si>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</si>
  <si>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</si>
  <si>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</si>
  <si>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</si>
  <si>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</si>
  <si>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</si>
  <si>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</si>
  <si>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</si>
  <si>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</si>
  <si>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</si>
  <si>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</si>
  <si>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</si>
  <si>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</si>
  <si>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</si>
  <si>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</si>
  <si>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</si>
  <si>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</si>
  <si>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</si>
  <si>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</si>
  <si>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</si>
  <si>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</si>
  <si>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</si>
  <si>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</si>
  <si>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</si>
  <si>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</si>
  <si>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</si>
  <si>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</si>
  <si>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</si>
  <si>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</si>
  <si>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</si>
  <si>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</si>
  <si>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</si>
  <si>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</si>
  <si>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</si>
  <si>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</si>
  <si>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</si>
  <si>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</si>
  <si>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</si>
  <si>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</si>
  <si>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</si>
  <si>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</si>
  <si>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</si>
  <si>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</si>
  <si>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</si>
  <si>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</si>
  <si>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</si>
  <si>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</si>
  <si>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</si>
  <si>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</si>
  <si>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</si>
  <si>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</si>
  <si>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</si>
  <si>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</si>
  <si>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</si>
  <si>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</si>
  <si>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</si>
  <si>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</si>
  <si>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</si>
  <si>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</si>
  <si>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</si>
  <si>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</si>
  <si>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</si>
  <si>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</si>
  <si>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</si>
  <si>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</si>
  <si>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</si>
  <si>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</si>
  <si>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</si>
  <si>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</si>
  <si>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</si>
  <si>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</si>
  <si>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</si>
  <si>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</si>
  <si>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</si>
  <si>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</si>
  <si>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</si>
  <si>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</si>
  <si>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</si>
  <si>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</si>
  <si>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</si>
  <si>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</si>
  <si>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</si>
  <si>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</si>
  <si>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</si>
  <si>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</si>
  <si>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</si>
  <si>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</si>
  <si>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</si>
  <si>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</si>
  <si>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</si>
  <si>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</si>
  <si>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</si>
  <si>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</si>
  <si>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</si>
  <si>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</si>
  <si>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</si>
  <si>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</si>
  <si>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</si>
  <si>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</si>
  <si>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</si>
  <si>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</si>
  <si>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</si>
  <si>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</si>
  <si>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</si>
  <si>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</si>
  <si>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</si>
  <si>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</si>
  <si>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</si>
  <si>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</si>
  <si>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</si>
  <si>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</si>
  <si>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</si>
  <si>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</si>
  <si>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</si>
  <si>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</si>
  <si>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</si>
  <si>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</si>
  <si>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</si>
  <si>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</si>
  <si>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</si>
  <si>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</si>
  <si>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</si>
  <si>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</si>
  <si>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</si>
  <si>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</si>
  <si>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</si>
  <si>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</si>
  <si>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</si>
  <si>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</si>
  <si>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</si>
  <si>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</si>
  <si>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</si>
  <si>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</si>
  <si>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</si>
  <si>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</si>
  <si>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</si>
  <si>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</si>
  <si>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</si>
  <si>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</si>
  <si>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</si>
  <si>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</si>
  <si>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</si>
  <si>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</si>
  <si>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</si>
  <si>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</si>
  <si>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</si>
  <si>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</si>
  <si>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</si>
  <si>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</si>
  <si>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</si>
  <si>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</si>
  <si>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</si>
  <si>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</si>
  <si>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</si>
  <si>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</si>
  <si>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</si>
  <si>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</si>
  <si>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</si>
  <si>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</si>
  <si>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</si>
  <si>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</si>
  <si>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</si>
  <si>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</si>
  <si>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</si>
  <si>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</si>
  <si>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</si>
  <si>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</si>
  <si>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</si>
  <si>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</si>
  <si>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</si>
  <si>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</si>
  <si>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</si>
  <si>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</si>
  <si>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</si>
  <si>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</si>
  <si>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</si>
  <si>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</si>
  <si>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</si>
  <si>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</si>
  <si>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</si>
  <si>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</si>
  <si>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</si>
  <si>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</si>
  <si>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</si>
  <si>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</si>
  <si>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</si>
  <si>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</si>
  <si>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</si>
  <si>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</si>
  <si>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</si>
  <si>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</si>
  <si>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</si>
  <si>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</si>
  <si>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</si>
  <si>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</si>
  <si>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</si>
  <si>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</si>
  <si>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</si>
  <si>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</si>
  <si>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</si>
  <si>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</si>
  <si>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</si>
  <si>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</si>
  <si>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</si>
  <si>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</si>
  <si>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</si>
  <si>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</si>
  <si>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</si>
  <si>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</si>
  <si>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</si>
  <si>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</si>
  <si>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</si>
  <si>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</si>
  <si>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</si>
  <si>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</si>
  <si>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</si>
  <si>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</si>
  <si>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</si>
  <si>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</si>
  <si>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</si>
  <si>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</si>
  <si>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</si>
  <si>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</si>
  <si>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</si>
  <si>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</si>
  <si>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</si>
  <si>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</si>
  <si>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</si>
  <si>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</si>
  <si>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</si>
  <si>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</si>
  <si>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</si>
  <si>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</si>
  <si>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</si>
  <si>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</si>
  <si>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</si>
  <si>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</si>
  <si>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</si>
  <si>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</si>
  <si>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</si>
  <si>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</si>
  <si>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</si>
  <si>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</si>
  <si>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</si>
  <si>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</si>
  <si>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</si>
  <si>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</si>
  <si>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</si>
  <si>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</si>
  <si>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</si>
  <si>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</si>
  <si>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</si>
  <si>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</si>
  <si>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</si>
  <si>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</si>
  <si>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</si>
  <si>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</si>
  <si>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</si>
  <si>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</si>
  <si>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</si>
  <si>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</si>
  <si>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</si>
  <si>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</si>
  <si>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</si>
  <si>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</si>
  <si>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</si>
  <si>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</si>
  <si>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</si>
  <si>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</si>
  <si>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</si>
  <si>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</si>
  <si>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</si>
  <si>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</si>
  <si>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</si>
  <si>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</si>
  <si>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</si>
  <si>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</si>
  <si>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</si>
  <si>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</si>
  <si>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</si>
  <si>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</si>
  <si>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</si>
  <si>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</si>
  <si>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</si>
  <si>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</si>
  <si>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</si>
  <si>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</si>
  <si>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</si>
  <si>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</si>
  <si>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</si>
  <si>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</si>
  <si>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</si>
  <si>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</si>
  <si>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</si>
  <si>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</si>
  <si>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</si>
  <si>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</si>
  <si>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</si>
  <si>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</si>
  <si>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</si>
  <si>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</si>
  <si>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</si>
  <si>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</si>
  <si>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</si>
  <si>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</si>
  <si>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</si>
  <si>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</si>
  <si>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</si>
  <si>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</si>
  <si>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</si>
  <si>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</si>
  <si>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</si>
  <si>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</si>
  <si>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</si>
  <si>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</si>
  <si>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</si>
  <si>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</si>
  <si>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</si>
  <si>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</si>
  <si>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</si>
  <si>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</si>
  <si>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</si>
  <si>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</si>
  <si>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</si>
  <si>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</si>
  <si>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</si>
  <si>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</si>
  <si>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</si>
  <si>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</si>
  <si>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</si>
  <si>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</si>
  <si>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</si>
  <si>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</si>
  <si>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</si>
  <si>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</si>
  <si>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</si>
  <si>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</si>
  <si>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</si>
  <si>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</si>
  <si>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</si>
  <si>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</si>
  <si>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</si>
  <si>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</si>
  <si>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</si>
  <si>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</si>
  <si>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</si>
  <si>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</si>
  <si>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</si>
  <si>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</si>
  <si>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</si>
  <si>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</si>
  <si>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</si>
  <si>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</si>
  <si>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</si>
  <si>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</si>
  <si>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</si>
  <si>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</si>
  <si>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</si>
  <si>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</si>
  <si>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</si>
  <si>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</si>
  <si>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</si>
  <si>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</si>
  <si>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</si>
  <si>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</si>
  <si>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</si>
  <si>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</si>
  <si>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</si>
  <si>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</si>
  <si>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</si>
  <si>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</si>
  <si>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</si>
  <si>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</si>
  <si>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</si>
  <si>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</si>
  <si>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</si>
  <si>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</si>
  <si>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</si>
  <si>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</si>
  <si>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</si>
  <si>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</si>
  <si>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</si>
  <si>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</si>
  <si>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</si>
  <si>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</si>
  <si>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</si>
  <si>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</si>
  <si>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</si>
  <si>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</si>
  <si>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</si>
  <si>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</si>
  <si>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</si>
  <si>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</si>
  <si>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</si>
  <si>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</si>
  <si>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</si>
  <si>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</si>
  <si>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</si>
  <si>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</si>
  <si>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</si>
  <si>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</si>
  <si>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</si>
  <si>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</si>
  <si>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</si>
  <si>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</si>
  <si>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</si>
  <si>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</si>
  <si>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</si>
  <si>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</si>
  <si>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</si>
  <si>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</si>
  <si>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</si>
  <si>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</si>
  <si>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</si>
  <si>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</si>
  <si>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</si>
  <si>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</si>
  <si>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</si>
  <si>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</si>
  <si>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</si>
  <si>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</si>
  <si>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</si>
  <si>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</si>
  <si>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</si>
  <si>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</si>
  <si>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</si>
  <si>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</si>
  <si>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</si>
  <si>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</si>
  <si>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</si>
  <si>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</si>
  <si>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</si>
  <si>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</si>
  <si>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</si>
  <si>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</si>
  <si>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</si>
  <si>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</si>
  <si>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</si>
  <si>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</si>
  <si>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</si>
  <si>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</si>
  <si>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</si>
  <si>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</si>
  <si>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</si>
  <si>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</si>
  <si>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</si>
  <si>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</si>
  <si>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</si>
  <si>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</si>
  <si>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</si>
  <si>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</si>
  <si>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</si>
  <si>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</si>
  <si>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</si>
  <si>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</si>
  <si>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</si>
  <si>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</si>
  <si>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</si>
  <si>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</si>
  <si>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</si>
  <si>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</si>
  <si>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</si>
  <si>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</si>
  <si>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</si>
  <si>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</si>
  <si>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</si>
  <si>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</si>
  <si>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</si>
  <si>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</si>
  <si>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</si>
  <si>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</si>
  <si>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</si>
  <si>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</si>
  <si>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</si>
  <si>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</si>
  <si>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</si>
  <si>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</si>
  <si>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</si>
  <si>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</si>
  <si>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</si>
  <si>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</si>
  <si>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</si>
  <si>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</si>
  <si>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</si>
  <si>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</si>
  <si>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</si>
  <si>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</si>
  <si>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</si>
  <si>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</si>
  <si>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</si>
  <si>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</si>
  <si>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</si>
  <si>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</si>
  <si>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</si>
  <si>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</si>
  <si>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</si>
  <si>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</si>
  <si>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</si>
  <si>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</si>
  <si>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</si>
  <si>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</si>
  <si>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</si>
  <si>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</si>
  <si>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</si>
  <si>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</si>
  <si>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</si>
  <si>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</si>
  <si>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</si>
  <si>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</si>
  <si>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</si>
  <si>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</si>
  <si>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</si>
  <si>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</si>
  <si>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</si>
  <si>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</si>
  <si>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</si>
  <si>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</si>
  <si>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</si>
  <si>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</si>
  <si>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</si>
  <si>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</si>
  <si>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</si>
  <si>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</si>
  <si>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</si>
  <si>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</si>
  <si>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</si>
  <si>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</si>
  <si>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</si>
  <si>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</si>
  <si>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</si>
  <si>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</si>
  <si>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</si>
  <si>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</si>
  <si>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</si>
  <si>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</si>
  <si>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</si>
  <si>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</si>
  <si>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</si>
  <si>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</si>
  <si>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</si>
  <si>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</si>
  <si>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</si>
  <si>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</si>
  <si>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</si>
  <si>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</si>
  <si>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</si>
  <si>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</si>
  <si>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</si>
  <si>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</si>
  <si>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</si>
  <si>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</si>
  <si>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</si>
  <si>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</si>
  <si>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</si>
  <si>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</si>
  <si>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</si>
  <si>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</si>
  <si>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</si>
  <si>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</si>
  <si>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</si>
  <si>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</si>
  <si>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</si>
  <si>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</si>
  <si>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</si>
  <si>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</si>
  <si>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</si>
  <si>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</si>
  <si>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</si>
  <si>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</si>
  <si>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</si>
  <si>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</si>
  <si>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</si>
  <si>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</si>
  <si>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</si>
  <si>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</si>
  <si>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</si>
  <si>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</si>
  <si>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</si>
  <si>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</si>
  <si>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</si>
  <si>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</si>
  <si>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</si>
  <si>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</si>
  <si>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</si>
  <si>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</si>
  <si>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</si>
  <si>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</si>
  <si>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</si>
  <si>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</si>
  <si>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</si>
  <si>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</si>
  <si>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</si>
  <si>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</si>
  <si>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</si>
  <si>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</si>
  <si>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</si>
  <si>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</si>
  <si>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</si>
  <si>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</si>
  <si>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</si>
  <si>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</si>
  <si>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</si>
  <si>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</si>
  <si>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</si>
  <si>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</si>
  <si>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</si>
  <si>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</si>
  <si>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</si>
  <si>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</si>
  <si>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</si>
  <si>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</si>
  <si>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</si>
  <si>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</si>
  <si>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</si>
  <si>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</si>
  <si>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</si>
  <si>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</si>
  <si>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</si>
  <si>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</si>
  <si>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</si>
  <si>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</si>
  <si>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</si>
  <si>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</si>
  <si>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</si>
  <si>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</si>
  <si>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</si>
  <si>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</si>
  <si>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</si>
  <si>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</si>
  <si>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</si>
  <si>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</si>
  <si>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</si>
  <si>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</si>
  <si>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</si>
  <si>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</si>
  <si>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</si>
  <si>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</si>
  <si>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</si>
  <si>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</si>
  <si>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</si>
  <si>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</si>
  <si>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</si>
  <si>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</si>
  <si>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</si>
  <si>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</si>
  <si>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</si>
  <si>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</si>
  <si>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</si>
  <si>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</si>
  <si>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</si>
  <si>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</si>
  <si>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</si>
  <si>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</si>
  <si>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</si>
  <si>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</si>
  <si>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</si>
  <si>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</si>
  <si>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</si>
  <si>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</si>
  <si>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</si>
  <si>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</si>
  <si>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</si>
  <si>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</si>
  <si>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</si>
  <si>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</si>
  <si>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</si>
  <si>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</si>
  <si>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</si>
  <si>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</si>
  <si>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</si>
  <si>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</si>
  <si>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</si>
  <si>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</si>
  <si>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</si>
  <si>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</si>
  <si>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</si>
  <si>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</si>
  <si>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</si>
  <si>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</si>
  <si>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</si>
  <si>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</si>
  <si>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</si>
  <si>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</si>
  <si>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</si>
  <si>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</si>
  <si>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</si>
  <si>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</si>
  <si>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</si>
  <si>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</si>
  <si>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</si>
  <si>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</si>
  <si>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</si>
  <si>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</si>
  <si>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</si>
  <si>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</si>
  <si>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</si>
  <si>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</si>
  <si>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</si>
  <si>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</si>
  <si>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</si>
  <si>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</si>
  <si>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</si>
  <si>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</si>
  <si>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</si>
  <si>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</si>
  <si>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</si>
  <si>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</si>
  <si>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</si>
  <si>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</si>
  <si>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</si>
  <si>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</si>
  <si>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</si>
  <si>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</si>
  <si>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</si>
  <si>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</si>
  <si>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</si>
  <si>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</si>
  <si>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</si>
  <si>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</si>
  <si>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</si>
  <si>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</si>
  <si>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</si>
  <si>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</si>
  <si>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</si>
  <si>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</si>
  <si>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</si>
  <si>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</si>
  <si>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</si>
  <si>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</si>
  <si>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</si>
  <si>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</si>
  <si>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</si>
  <si>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</si>
  <si>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</si>
  <si>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</si>
  <si>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</si>
  <si>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</si>
  <si>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</si>
  <si>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</si>
  <si>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</si>
  <si>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</si>
  <si>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</si>
  <si>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</si>
  <si>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</si>
  <si>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</si>
  <si>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</si>
  <si>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</si>
  <si>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</si>
  <si>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</si>
  <si>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</si>
  <si>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</si>
  <si>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</si>
  <si>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</si>
  <si>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</si>
  <si>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</si>
  <si>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</si>
  <si>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</si>
  <si>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</si>
  <si>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</si>
  <si>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</si>
  <si>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</si>
  <si>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</si>
  <si>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</si>
  <si>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</si>
  <si>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</si>
  <si>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</si>
  <si>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</si>
  <si>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</si>
  <si>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</si>
  <si>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</si>
  <si>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</si>
  <si>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</si>
  <si>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</si>
  <si>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</si>
  <si>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</si>
  <si>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</si>
  <si>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</si>
  <si>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</si>
  <si>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</si>
  <si>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</si>
  <si>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</si>
  <si>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</si>
  <si>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</si>
  <si>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</si>
  <si>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</si>
  <si>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</si>
  <si>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</si>
  <si>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</si>
  <si>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</si>
  <si>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</si>
  <si>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</si>
  <si>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</si>
  <si>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</si>
  <si>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</si>
  <si>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</si>
  <si>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</si>
  <si>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</si>
  <si>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</si>
  <si>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</si>
  <si>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</si>
  <si>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</si>
  <si>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</si>
  <si>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</si>
  <si>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</si>
  <si>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</si>
  <si>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</si>
  <si>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</si>
  <si>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</si>
  <si>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</si>
  <si>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</si>
  <si>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</si>
  <si>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</si>
  <si>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</si>
  <si>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</si>
  <si>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</si>
  <si>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</si>
  <si>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</si>
  <si>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</si>
  <si>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</si>
  <si>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</si>
  <si>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</si>
  <si>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</si>
  <si>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</si>
  <si>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</si>
  <si>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</si>
  <si>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</si>
  <si>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</si>
  <si>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</si>
  <si>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</si>
  <si>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</si>
  <si>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</si>
  <si>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</si>
  <si>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</si>
  <si>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</si>
  <si>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</si>
  <si>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</si>
  <si>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</si>
  <si>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</si>
  <si>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</si>
  <si>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</si>
  <si>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</si>
  <si>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</si>
  <si>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</si>
  <si>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</si>
  <si>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</si>
  <si>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</si>
  <si>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</si>
  <si>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</si>
  <si>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</si>
  <si>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</si>
  <si>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</si>
  <si>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</si>
  <si>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</si>
  <si>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</si>
  <si>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</si>
  <si>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</si>
  <si>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</si>
  <si>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</si>
  <si>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</si>
  <si>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</si>
  <si>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</si>
  <si>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</si>
  <si>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</si>
  <si>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</si>
  <si>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</si>
  <si>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</si>
  <si>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</si>
  <si>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</si>
  <si>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</si>
  <si>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</si>
  <si>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</si>
  <si>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</si>
  <si>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</si>
  <si>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</si>
  <si>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</si>
  <si>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</si>
  <si>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</si>
  <si>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</si>
  <si>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</si>
  <si>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</si>
  <si>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</si>
  <si>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</si>
  <si>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</si>
  <si>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</si>
  <si>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</si>
  <si>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</si>
  <si>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</si>
  <si>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</si>
  <si>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</si>
  <si>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</si>
  <si>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</si>
  <si>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</si>
  <si>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</si>
  <si>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</si>
  <si>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</si>
  <si>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</si>
  <si>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</si>
  <si>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</si>
  <si>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</si>
  <si>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</si>
  <si>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</si>
  <si>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</si>
  <si>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</si>
  <si>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</si>
  <si>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</si>
  <si>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</si>
  <si>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</si>
  <si>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</si>
  <si>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</si>
  <si>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</si>
  <si>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</si>
  <si>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</si>
  <si>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</si>
  <si>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</si>
  <si>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</si>
  <si>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</si>
  <si>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</si>
  <si>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</si>
  <si>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</si>
  <si>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</si>
  <si>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</si>
  <si>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</si>
  <si>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</si>
  <si>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</si>
  <si>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</si>
  <si>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</si>
  <si>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</si>
  <si>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</si>
  <si>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</si>
  <si>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</si>
  <si>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</si>
  <si>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</si>
  <si>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</si>
  <si>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</si>
  <si>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</si>
  <si>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</si>
  <si>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</si>
  <si>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</si>
  <si>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</si>
  <si>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</si>
  <si>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</si>
  <si>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</si>
  <si>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</si>
  <si>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</si>
  <si>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</si>
  <si>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</si>
  <si>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</si>
  <si>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</si>
  <si>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</si>
  <si>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</si>
  <si>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</si>
  <si>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</si>
  <si>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</si>
  <si>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</si>
  <si>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</si>
  <si>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</si>
  <si>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</si>
  <si>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</si>
  <si>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</si>
  <si>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</si>
  <si>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</si>
  <si>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</si>
  <si>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</si>
  <si>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</si>
  <si>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</si>
  <si>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</si>
  <si>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</si>
  <si>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</si>
  <si>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</si>
  <si>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</si>
  <si>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</si>
  <si>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</si>
  <si>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</si>
  <si>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</si>
  <si>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</si>
  <si>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</si>
  <si>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</si>
  <si>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</si>
  <si>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</si>
  <si>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</si>
  <si>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</si>
  <si>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</si>
  <si>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</si>
  <si>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</si>
  <si>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</si>
  <si>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</si>
  <si>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</si>
  <si>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</si>
  <si>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</si>
  <si>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</si>
  <si>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</si>
  <si>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</si>
  <si>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</si>
  <si>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</si>
  <si>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</si>
  <si>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</si>
  <si>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</si>
  <si>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</si>
  <si>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</si>
  <si>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</si>
  <si>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</si>
  <si>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</si>
  <si>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</si>
  <si>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</si>
  <si>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</si>
  <si>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</si>
  <si>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</si>
  <si>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</si>
  <si>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</si>
  <si>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</si>
  <si>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</si>
  <si>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</si>
  <si>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</si>
  <si>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</si>
  <si>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</si>
  <si>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</si>
  <si>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</si>
  <si>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</si>
  <si>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</si>
  <si>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</si>
  <si>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</si>
  <si>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</si>
  <si>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</si>
  <si>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</si>
  <si>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</si>
  <si>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</si>
  <si>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</si>
  <si>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</si>
  <si>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</si>
  <si>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</si>
  <si>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</si>
  <si>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</si>
  <si>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</si>
  <si>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</si>
  <si>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</si>
  <si>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</si>
  <si>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</si>
  <si>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</si>
  <si>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</si>
  <si>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</si>
  <si>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</si>
  <si>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</si>
  <si>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</si>
  <si>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</si>
  <si>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</si>
  <si>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</si>
  <si>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</si>
  <si>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</si>
  <si>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</si>
  <si>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</si>
  <si>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</si>
  <si>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</si>
  <si>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</si>
  <si>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</si>
  <si>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</si>
  <si>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</si>
  <si>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</si>
  <si>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</si>
  <si>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</si>
  <si>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</si>
  <si>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</si>
  <si>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</si>
  <si>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</si>
  <si>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</si>
  <si>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</si>
  <si>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</si>
  <si>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</si>
  <si>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</si>
  <si>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</si>
  <si>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</si>
  <si>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</si>
  <si>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</si>
  <si>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</si>
  <si>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</si>
  <si>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</si>
  <si>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</si>
  <si>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</si>
  <si>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</si>
  <si>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</si>
  <si>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</si>
  <si>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</si>
  <si>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</si>
  <si>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</si>
  <si>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</si>
  <si>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</si>
  <si>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</si>
  <si>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</si>
  <si>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</si>
  <si>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</si>
  <si>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</si>
  <si>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</si>
  <si>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</si>
  <si>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</si>
  <si>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</si>
  <si>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</si>
  <si>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</si>
  <si>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</si>
  <si>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</si>
  <si>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</si>
  <si>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</si>
  <si>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</si>
  <si>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</si>
  <si>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</si>
  <si>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</si>
  <si>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</si>
  <si>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</si>
  <si>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</si>
  <si>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</si>
  <si>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</si>
  <si>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</si>
  <si>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</si>
  <si>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</si>
  <si>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</si>
  <si>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</si>
  <si>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</si>
  <si>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</si>
  <si>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</si>
  <si>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</si>
  <si>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</si>
  <si>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</si>
  <si>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</si>
  <si>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</si>
  <si>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</si>
  <si>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</si>
  <si>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</si>
  <si>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</si>
  <si>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</si>
  <si>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</si>
  <si>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</si>
  <si>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</si>
  <si>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</si>
  <si>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</si>
  <si>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</si>
  <si>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</si>
  <si>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</si>
  <si>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</si>
  <si>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</si>
  <si>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</si>
  <si>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</si>
  <si>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</si>
  <si>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</si>
  <si>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</si>
  <si>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</si>
  <si>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</si>
  <si>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</si>
  <si>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</si>
  <si>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</si>
  <si>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</si>
  <si>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</si>
  <si>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</si>
  <si>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</si>
  <si>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</si>
  <si>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</si>
  <si>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</si>
  <si>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</si>
  <si>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</si>
  <si>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</si>
  <si>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</si>
  <si>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</si>
  <si>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</si>
  <si>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</si>
  <si>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</si>
  <si>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</si>
  <si>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</si>
  <si>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</si>
  <si>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</si>
  <si>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</si>
  <si>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</si>
  <si>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</si>
  <si>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</si>
  <si>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</si>
  <si>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</si>
  <si>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</si>
  <si>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</si>
  <si>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</si>
  <si>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</si>
  <si>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</si>
  <si>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</si>
  <si>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</si>
  <si>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</si>
  <si>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</si>
  <si>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</si>
  <si>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</si>
  <si>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</si>
  <si>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</si>
  <si>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</si>
  <si>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</si>
  <si>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</si>
  <si>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</si>
  <si>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</si>
  <si>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</si>
  <si>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</si>
  <si>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</si>
  <si>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</si>
  <si>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</si>
  <si>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</si>
  <si>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</si>
  <si>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</si>
  <si>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</si>
  <si>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</si>
  <si>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</si>
  <si>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</si>
  <si>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</si>
  <si>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</si>
  <si>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</si>
  <si>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</si>
  <si>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</si>
  <si>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</si>
  <si>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</si>
  <si>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</si>
  <si>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</si>
  <si>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</si>
  <si>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</si>
  <si>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</si>
  <si>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</si>
  <si>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</si>
  <si>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</si>
  <si>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</si>
  <si>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</si>
  <si>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</si>
  <si>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</si>
  <si>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</si>
  <si>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</si>
  <si>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</si>
  <si>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</si>
  <si>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</si>
  <si>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</si>
  <si>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</si>
  <si>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</si>
  <si>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</si>
  <si>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</si>
  <si>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</si>
  <si>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</si>
  <si>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</si>
  <si>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</si>
  <si>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</si>
  <si>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</si>
  <si>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</si>
  <si>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</si>
  <si>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</si>
  <si>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</si>
  <si>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</si>
  <si>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</si>
  <si>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</si>
  <si>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</si>
  <si>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</si>
  <si>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</si>
  <si>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</si>
  <si>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</si>
  <si>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</si>
  <si>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</si>
  <si>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</si>
  <si>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</si>
  <si>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</si>
  <si>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</si>
  <si>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</si>
  <si>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</si>
  <si>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</si>
  <si>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</si>
  <si>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</si>
  <si>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</si>
  <si>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</si>
  <si>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</si>
  <si>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</si>
  <si>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</si>
  <si>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</si>
  <si>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</si>
  <si>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</si>
  <si>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</si>
  <si>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</si>
  <si>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</si>
  <si>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</si>
  <si>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</si>
  <si>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</si>
  <si>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</si>
  <si>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</si>
  <si>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</si>
  <si>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</si>
  <si>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</si>
  <si>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</si>
  <si>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</si>
  <si>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</si>
  <si>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</si>
  <si>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</si>
  <si>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</si>
  <si>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</si>
  <si>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</si>
  <si>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</si>
  <si>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</si>
  <si>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</si>
  <si>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</si>
  <si>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</si>
  <si>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</si>
  <si>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</si>
  <si>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</si>
  <si>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</si>
  <si>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</si>
  <si>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</si>
  <si>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</si>
  <si>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</si>
  <si>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</si>
  <si>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</si>
  <si>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</si>
  <si>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</si>
  <si>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</si>
  <si>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</si>
  <si>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</si>
  <si>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</si>
  <si>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</si>
  <si>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</si>
  <si>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</si>
  <si>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</si>
  <si>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</si>
  <si>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</si>
  <si>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</si>
  <si>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</si>
  <si>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</si>
  <si>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</si>
  <si>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</si>
  <si>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</si>
  <si>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</si>
  <si>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</si>
  <si>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</si>
  <si>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</si>
  <si>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</si>
  <si>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</si>
  <si>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</si>
  <si>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</si>
  <si>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</si>
  <si>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</si>
  <si>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</si>
  <si>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</si>
  <si>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</si>
  <si>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</si>
  <si>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</si>
  <si>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</si>
  <si>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</si>
  <si>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</si>
  <si>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</si>
  <si>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</si>
  <si>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</si>
  <si>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</si>
  <si>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</si>
  <si>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</si>
  <si>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</si>
  <si>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</si>
  <si>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</si>
  <si>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</si>
  <si>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</si>
  <si>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</si>
  <si>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</si>
  <si>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</si>
  <si>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</si>
  <si>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</si>
  <si>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</si>
  <si>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</si>
  <si>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</si>
  <si>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</si>
  <si>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</si>
  <si>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</si>
  <si>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</si>
  <si>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</si>
  <si>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</si>
  <si>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</si>
  <si>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</si>
  <si>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</si>
  <si>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</si>
  <si>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</si>
  <si>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</si>
  <si>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</si>
  <si>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</si>
  <si>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</si>
  <si>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</si>
  <si>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</si>
  <si>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</si>
  <si>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</si>
  <si>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</si>
  <si>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</si>
  <si>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</si>
  <si>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</si>
  <si>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</si>
  <si>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</si>
  <si>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</si>
  <si>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</si>
  <si>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</si>
  <si>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</si>
  <si>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</si>
  <si>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</si>
  <si>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</si>
  <si>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</si>
  <si>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</si>
  <si>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</si>
  <si>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</si>
  <si>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</si>
  <si>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</si>
  <si>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</si>
  <si>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</si>
  <si>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</si>
  <si>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</si>
  <si>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</si>
  <si>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</si>
  <si>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</si>
  <si>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</si>
  <si>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</si>
  <si>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</si>
  <si>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</si>
  <si>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</si>
  <si>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</si>
  <si>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</si>
  <si>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</si>
  <si>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</si>
  <si>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</si>
  <si>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</si>
  <si>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</si>
  <si>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</si>
  <si>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</si>
  <si>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</si>
  <si>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</si>
  <si>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</si>
  <si>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</si>
  <si>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</si>
  <si>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</si>
  <si>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</si>
  <si>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</si>
  <si>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</si>
  <si>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</si>
  <si>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</si>
  <si>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</si>
  <si>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</si>
  <si>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</si>
  <si>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</si>
  <si>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</si>
  <si>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</si>
  <si>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</si>
  <si>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</si>
  <si>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</si>
  <si>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</si>
  <si>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</si>
  <si>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</si>
  <si>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</si>
  <si>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</si>
  <si>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</si>
  <si>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</si>
  <si>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</si>
  <si>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</si>
  <si>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</si>
  <si>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</si>
  <si>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</si>
  <si>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</si>
  <si>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</si>
  <si>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</si>
  <si>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</si>
  <si>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</si>
  <si>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</si>
  <si>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</si>
  <si>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</si>
  <si>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</si>
  <si>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</si>
  <si>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</si>
  <si>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</si>
  <si>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</si>
  <si>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</si>
  <si>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</si>
  <si>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</si>
  <si>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</si>
  <si>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</si>
  <si>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</si>
  <si>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</si>
  <si>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</si>
  <si>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</si>
  <si>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</si>
  <si>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</si>
  <si>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</si>
  <si>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</si>
  <si>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</si>
  <si>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</si>
  <si>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</si>
  <si>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</si>
  <si>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</si>
  <si>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</si>
  <si>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</si>
  <si>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</si>
  <si>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</si>
  <si>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</si>
  <si>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</si>
  <si>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</si>
  <si>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</si>
  <si>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</si>
  <si>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</si>
  <si>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</si>
  <si>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</si>
  <si>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</si>
  <si>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</si>
  <si>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</si>
  <si>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</si>
  <si>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</si>
  <si>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</si>
  <si>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</si>
  <si>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</si>
  <si>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</si>
  <si>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</si>
  <si>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</si>
  <si>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</si>
  <si>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</si>
  <si>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</si>
  <si>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</si>
  <si>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</si>
  <si>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</si>
  <si>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</si>
  <si>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</si>
  <si>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</si>
  <si>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</si>
  <si>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</si>
  <si>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</si>
  <si>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</si>
  <si>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</si>
  <si>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</si>
  <si>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</si>
  <si>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</si>
  <si>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</si>
  <si>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</si>
  <si>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</si>
  <si>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</si>
  <si>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</si>
  <si>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</si>
  <si>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</si>
  <si>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</si>
  <si>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</si>
  <si>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</si>
  <si>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</si>
  <si>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</si>
  <si>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</si>
  <si>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</si>
  <si>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</si>
  <si>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</si>
  <si>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</si>
  <si>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</si>
  <si>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</si>
  <si>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</si>
  <si>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</si>
  <si>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</si>
  <si>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</si>
  <si>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</si>
  <si>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</si>
  <si>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</si>
  <si>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</si>
  <si>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</si>
  <si>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</si>
  <si>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</si>
  <si>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</si>
  <si>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</si>
  <si>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</si>
  <si>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</si>
  <si>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</si>
  <si>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</si>
  <si>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</si>
  <si>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</si>
  <si>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</si>
  <si>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</si>
  <si>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</si>
  <si>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</si>
  <si>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</si>
  <si>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</si>
  <si>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</si>
  <si>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</si>
  <si>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</si>
  <si>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</si>
  <si>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</si>
  <si>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</si>
  <si>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</si>
  <si>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</si>
  <si>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</si>
  <si>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</si>
  <si>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</si>
  <si>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</si>
  <si>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</si>
  <si>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</si>
  <si>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</si>
  <si>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</si>
  <si>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</si>
  <si>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</si>
  <si>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</si>
  <si>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</si>
  <si>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</si>
  <si>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</si>
  <si>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</si>
  <si>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</si>
  <si>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</si>
  <si>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</si>
  <si>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</si>
  <si>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</si>
  <si>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</si>
  <si>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</si>
  <si>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</si>
  <si>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</si>
  <si>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</si>
  <si>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</si>
  <si>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</si>
  <si>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</si>
  <si>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</si>
  <si>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</si>
  <si>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</si>
  <si>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</si>
  <si>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</si>
  <si>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</si>
  <si>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</si>
  <si>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</si>
  <si>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</si>
  <si>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</si>
  <si>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</si>
  <si>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</si>
  <si>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</si>
  <si>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</si>
  <si>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</si>
  <si>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</si>
  <si>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</si>
  <si>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</si>
  <si>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</si>
  <si>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</si>
  <si>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</si>
  <si>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</si>
  <si>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</si>
  <si>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</si>
  <si>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</si>
  <si>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</si>
  <si>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</si>
  <si>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</si>
  <si>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</si>
  <si>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</si>
  <si>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</si>
  <si>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</si>
  <si>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</si>
  <si>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</si>
  <si>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</si>
  <si>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</si>
  <si>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</si>
  <si>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</si>
  <si>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</si>
  <si>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</si>
  <si>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</si>
  <si>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</si>
  <si>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</si>
  <si>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</si>
  <si>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</si>
  <si>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</si>
  <si>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</si>
  <si>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</si>
  <si>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</si>
  <si>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</si>
  <si>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</si>
  <si>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</si>
  <si>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</si>
  <si>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</si>
  <si>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</si>
  <si>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</si>
  <si>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</si>
  <si>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</si>
  <si>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</si>
  <si>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</si>
  <si>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</si>
  <si>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</si>
  <si>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</si>
  <si>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</si>
  <si>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</si>
  <si>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</si>
  <si>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</si>
  <si>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</si>
  <si>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</si>
  <si>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</si>
  <si>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</si>
  <si>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</si>
  <si>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</si>
  <si>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</si>
  <si>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</si>
  <si>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</si>
  <si>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</si>
  <si>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</si>
  <si>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</si>
  <si>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</si>
  <si>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</si>
  <si>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</si>
  <si>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</si>
  <si>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</si>
  <si>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</si>
  <si>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</si>
  <si>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</si>
  <si>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</si>
  <si>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</si>
  <si>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</si>
  <si>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</si>
  <si>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</si>
  <si>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</si>
  <si>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</si>
  <si>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</si>
  <si>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</si>
  <si>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</si>
  <si>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</si>
  <si>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</si>
  <si>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</si>
  <si>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</si>
  <si>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</si>
  <si>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</si>
  <si>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</si>
  <si>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</si>
  <si>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</si>
  <si>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</si>
  <si>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</si>
  <si>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</si>
  <si>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</si>
  <si>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</si>
  <si>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</si>
  <si>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</si>
  <si>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</si>
  <si>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</si>
  <si>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</si>
  <si>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</si>
  <si>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</si>
  <si>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</si>
  <si>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</si>
  <si>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</si>
  <si>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</si>
  <si>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</si>
  <si>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</si>
  <si>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</si>
  <si>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</si>
  <si>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</si>
  <si>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</si>
  <si>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</si>
  <si>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</si>
  <si>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</si>
  <si>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</si>
  <si>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</si>
  <si>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</si>
  <si>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</si>
  <si>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</si>
  <si>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</si>
  <si>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</si>
  <si>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</si>
  <si>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</si>
  <si>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</si>
  <si>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</si>
  <si>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</si>
  <si>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</si>
  <si>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</si>
  <si>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</si>
  <si>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</si>
  <si>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</si>
  <si>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</si>
  <si>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</si>
  <si>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</si>
  <si>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</si>
  <si>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</si>
  <si>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</si>
  <si>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</si>
  <si>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</si>
  <si>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</si>
  <si>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</si>
  <si>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</si>
  <si>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</si>
  <si>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</si>
  <si>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</si>
  <si>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</si>
  <si>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</si>
  <si>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</si>
  <si>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</si>
  <si>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</si>
  <si>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</si>
  <si>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</si>
  <si>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</si>
  <si>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</si>
  <si>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</si>
  <si>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</si>
  <si>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</si>
  <si>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</si>
  <si>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</si>
  <si>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</si>
  <si>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</si>
  <si>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</si>
  <si>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</si>
  <si>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</si>
  <si>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</si>
  <si>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</si>
  <si>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</si>
  <si>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</si>
  <si>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</si>
  <si>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</si>
  <si>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</si>
  <si>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</si>
  <si>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</si>
  <si>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</si>
  <si>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</si>
  <si>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</si>
  <si>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</si>
  <si>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</si>
  <si>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</si>
  <si>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</si>
  <si>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</si>
  <si>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</si>
  <si>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</si>
  <si>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</si>
  <si>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</si>
  <si>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</si>
  <si>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</si>
  <si>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</si>
  <si>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</si>
  <si>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</si>
  <si>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</si>
  <si>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</si>
  <si>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</si>
  <si>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</si>
  <si>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</si>
  <si>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</si>
  <si>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</si>
  <si>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</si>
  <si>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</si>
  <si>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</si>
  <si>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</si>
  <si>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</si>
  <si>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</si>
  <si>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</si>
  <si>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</si>
  <si>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</si>
  <si>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</si>
  <si>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</si>
  <si>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</si>
  <si>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</si>
  <si>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</si>
  <si>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</si>
  <si>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</si>
  <si>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</si>
  <si>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</si>
  <si>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</si>
  <si>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</si>
  <si>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</si>
  <si>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</si>
  <si>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</si>
  <si>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</si>
  <si>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</si>
  <si>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</si>
  <si>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</si>
  <si>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</si>
  <si>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</si>
  <si>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</si>
  <si>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</si>
  <si>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</si>
  <si>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</si>
  <si>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</si>
  <si>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</si>
  <si>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</si>
  <si>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</si>
  <si>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</si>
  <si>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</si>
  <si>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</si>
  <si>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</si>
  <si>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</si>
  <si>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</si>
  <si>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</si>
  <si>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</si>
  <si>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</si>
  <si>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</si>
  <si>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</si>
  <si>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</si>
  <si>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</si>
  <si>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</si>
  <si>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</si>
  <si>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</si>
  <si>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</si>
  <si>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</si>
  <si>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</si>
  <si>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</si>
  <si>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</si>
  <si>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</si>
  <si>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</si>
  <si>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</si>
  <si>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</si>
  <si>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</si>
  <si>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</si>
  <si>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</si>
  <si>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</si>
  <si>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</si>
  <si>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</si>
  <si>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</si>
  <si>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</si>
  <si>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</si>
  <si>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</si>
  <si>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</si>
  <si>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</si>
  <si>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</si>
  <si>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</si>
  <si>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</si>
  <si>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</si>
  <si>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</si>
  <si>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</si>
  <si>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</si>
  <si>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</si>
  <si>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</si>
  <si>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</si>
  <si>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</si>
  <si>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</si>
  <si>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</si>
  <si>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</si>
  <si>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</si>
  <si>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</si>
  <si>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</si>
  <si>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</si>
  <si>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</si>
  <si>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</si>
  <si>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</si>
  <si>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</si>
  <si>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</si>
  <si>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</si>
  <si>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</si>
  <si>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</si>
  <si>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</si>
  <si>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</si>
  <si>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</si>
  <si>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</si>
  <si>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</si>
  <si>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</si>
  <si>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</si>
  <si>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</si>
  <si>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</si>
  <si>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</si>
  <si>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</si>
  <si>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</si>
  <si>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</si>
  <si>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</si>
  <si>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</si>
  <si>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</si>
  <si>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</si>
  <si>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</si>
  <si>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</si>
  <si>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</si>
  <si>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</si>
  <si>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</si>
  <si>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</si>
  <si>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</si>
  <si>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</si>
  <si>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</si>
  <si>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</si>
  <si>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</si>
  <si>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</si>
  <si>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</si>
  <si>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</si>
  <si>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</si>
  <si>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</si>
  <si>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</si>
  <si>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</si>
  <si>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</si>
  <si>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</si>
  <si>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</si>
  <si>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</si>
  <si>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</si>
  <si>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</si>
  <si>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</si>
  <si>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</si>
  <si>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</si>
  <si>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</si>
  <si>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</si>
  <si>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</si>
  <si>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</si>
  <si>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</si>
  <si>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</si>
  <si>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</si>
  <si>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</si>
  <si>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</si>
  <si>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</si>
  <si>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</si>
  <si>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</si>
  <si>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</si>
  <si>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</si>
  <si>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</si>
  <si>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</si>
  <si>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</si>
  <si>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</si>
  <si>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</si>
  <si>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</si>
  <si>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</si>
  <si>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</si>
  <si>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</si>
  <si>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</si>
  <si>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</si>
  <si>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</si>
  <si>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</si>
  <si>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</si>
  <si>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</si>
  <si>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</si>
  <si>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</si>
  <si>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</si>
  <si>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</si>
  <si>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</si>
  <si>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</si>
  <si>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</si>
  <si>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</si>
  <si>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</si>
  <si>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</si>
  <si>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</si>
  <si>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</si>
  <si>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</si>
  <si>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</si>
  <si>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</si>
  <si>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</si>
  <si>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</si>
  <si>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</si>
  <si>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</si>
  <si>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</si>
  <si>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</si>
  <si>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</si>
  <si>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</si>
  <si>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</si>
  <si>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</si>
  <si>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</si>
  <si>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</si>
  <si>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</si>
  <si>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</si>
  <si>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</si>
  <si>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</si>
  <si>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</si>
  <si>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</si>
  <si>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</si>
  <si>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</si>
  <si>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</si>
  <si>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</si>
  <si>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</si>
  <si>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</si>
  <si>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</si>
  <si>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</si>
  <si>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</si>
  <si>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</si>
  <si>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</si>
  <si>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</si>
  <si>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</si>
  <si>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</si>
  <si>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</si>
  <si>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</si>
  <si>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</si>
  <si>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</si>
  <si>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</si>
  <si>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</si>
  <si>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</si>
  <si>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</si>
  <si>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</si>
  <si>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</si>
  <si>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</si>
  <si>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</si>
  <si>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</si>
  <si>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</si>
  <si>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</si>
  <si>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</si>
  <si>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</si>
  <si>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</si>
  <si>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</si>
  <si>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</si>
  <si>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</si>
  <si>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</si>
  <si>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</si>
  <si>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</si>
  <si>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</si>
  <si>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</si>
  <si>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</si>
  <si>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</si>
  <si>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</si>
  <si>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</si>
  <si>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</si>
  <si>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</si>
  <si>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</si>
  <si>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</si>
  <si>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</si>
  <si>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</si>
  <si>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</si>
  <si>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</si>
  <si>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</si>
  <si>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</si>
  <si>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</si>
  <si>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</si>
  <si>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</si>
  <si>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</si>
  <si>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</si>
  <si>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</si>
  <si>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</si>
  <si>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</si>
  <si>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</si>
  <si>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</si>
  <si>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</si>
  <si>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</si>
  <si>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</si>
  <si>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</si>
  <si>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</si>
  <si>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</si>
  <si>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</si>
  <si>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</si>
  <si>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</si>
  <si>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</si>
  <si>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</si>
  <si>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</si>
  <si>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</si>
  <si>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</si>
  <si>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</si>
  <si>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</si>
  <si>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</si>
  <si>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</si>
  <si>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</si>
  <si>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</si>
  <si>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</si>
  <si>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</si>
  <si>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</si>
  <si>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</si>
  <si>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</si>
  <si>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</si>
  <si>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</si>
  <si>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</si>
  <si>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</si>
  <si>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</si>
  <si>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</si>
  <si>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</si>
  <si>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</si>
  <si>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</si>
  <si>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</si>
  <si>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</si>
  <si>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</si>
  <si>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</si>
  <si>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</si>
  <si>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</si>
  <si>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</si>
  <si>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</si>
  <si>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</si>
  <si>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</si>
  <si>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</si>
  <si>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</si>
  <si>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</si>
  <si>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</si>
  <si>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</si>
  <si>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</si>
  <si>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</si>
  <si>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</si>
  <si>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</si>
  <si>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</si>
  <si>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</si>
  <si>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</si>
  <si>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</si>
  <si>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</si>
  <si>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</si>
  <si>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</si>
  <si>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</si>
  <si>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</si>
  <si>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</si>
  <si>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</si>
  <si>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</si>
  <si>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</si>
  <si>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</si>
  <si>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</si>
  <si>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</si>
  <si>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</si>
  <si>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</si>
  <si>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</si>
  <si>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</si>
  <si>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</si>
  <si>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</si>
  <si>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</si>
  <si>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</si>
  <si>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</si>
  <si>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</si>
  <si>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</si>
  <si>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</si>
  <si>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</si>
  <si>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</si>
  <si>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</si>
  <si>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</si>
  <si>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</si>
  <si>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</si>
  <si>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</si>
  <si>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</si>
  <si>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</si>
  <si>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</si>
  <si>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</si>
  <si>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</si>
  <si>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</si>
  <si>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</si>
  <si>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</si>
  <si>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</si>
  <si>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</si>
  <si>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</si>
  <si>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</si>
  <si>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</si>
  <si>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</si>
  <si>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</si>
  <si>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</si>
  <si>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</si>
  <si>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</si>
  <si>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</si>
  <si>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</si>
  <si>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</si>
  <si>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</si>
  <si>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</si>
  <si>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</si>
  <si>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</si>
  <si>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</si>
  <si>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</si>
  <si>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</si>
  <si>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</si>
  <si>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</si>
  <si>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</si>
  <si>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</si>
  <si>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</si>
  <si>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</si>
  <si>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</si>
  <si>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</si>
  <si>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</si>
  <si>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</si>
  <si>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</si>
  <si>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</si>
  <si>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</si>
  <si>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</si>
  <si>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</si>
  <si>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</si>
  <si>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</si>
  <si>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</si>
  <si>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</si>
  <si>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</si>
  <si>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</si>
  <si>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</si>
  <si>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</si>
  <si>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</si>
  <si>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</si>
  <si>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</si>
  <si>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</si>
  <si>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</si>
  <si>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</si>
  <si>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</si>
  <si>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</si>
  <si>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</si>
  <si>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</si>
  <si>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</si>
  <si>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</si>
  <si>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</si>
  <si>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</si>
  <si>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</si>
  <si>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</si>
  <si>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</si>
  <si>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</si>
  <si>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</si>
  <si>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</si>
  <si>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</si>
  <si>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</si>
  <si>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</si>
  <si>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</si>
  <si>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</si>
  <si>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</si>
  <si>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</si>
  <si>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</si>
  <si>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</si>
  <si>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</si>
  <si>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</si>
  <si>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</si>
  <si>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</si>
  <si>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</si>
  <si>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</si>
  <si>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</si>
  <si>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</si>
  <si>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</si>
  <si>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</si>
  <si>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</si>
  <si>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</si>
  <si>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</si>
  <si>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</si>
  <si>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</si>
  <si>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</si>
  <si>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</si>
  <si>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</si>
  <si>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</si>
  <si>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</si>
  <si>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</si>
  <si>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</si>
  <si>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</si>
  <si>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</si>
  <si>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</si>
  <si>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</si>
  <si>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</si>
  <si>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</si>
  <si>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</si>
  <si>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</si>
  <si>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</si>
  <si>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</si>
  <si>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</si>
  <si>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</si>
  <si>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</si>
  <si>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</si>
  <si>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</si>
  <si>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</si>
  <si>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</si>
  <si>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</si>
  <si>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</si>
  <si>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</si>
  <si>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</si>
  <si>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</si>
  <si>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</si>
  <si>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</si>
  <si>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</si>
  <si>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</si>
  <si>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</si>
  <si>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</si>
  <si>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</si>
  <si>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</si>
  <si>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</si>
  <si>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</si>
  <si>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</si>
  <si>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</si>
  <si>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</si>
  <si>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</si>
  <si>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</si>
  <si>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</si>
  <si>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</si>
  <si>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</si>
  <si>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</si>
  <si>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</si>
  <si>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</si>
  <si>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</si>
  <si>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</si>
  <si>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</si>
  <si>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</si>
  <si>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</si>
  <si>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</si>
  <si>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</si>
  <si>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</si>
  <si>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</si>
  <si>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</si>
  <si>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</si>
  <si>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</si>
  <si>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</si>
  <si>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</si>
  <si>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</si>
  <si>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</si>
  <si>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</si>
  <si>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</si>
  <si>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</si>
  <si>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</si>
  <si>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</si>
  <si>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</si>
  <si>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</si>
  <si>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</si>
  <si>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</si>
  <si>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</si>
  <si>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</si>
  <si>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</si>
  <si>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</si>
  <si>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</si>
  <si>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</si>
  <si>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</si>
  <si>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</si>
  <si>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</si>
  <si>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</si>
  <si>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</si>
  <si>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</si>
  <si>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</si>
  <si>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</si>
  <si>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</si>
  <si>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</si>
  <si>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</si>
  <si>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</si>
  <si>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</si>
  <si>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</si>
  <si>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</si>
  <si>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</si>
  <si>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</si>
  <si>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</si>
  <si>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</si>
  <si>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</si>
  <si>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</si>
  <si>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</si>
  <si>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</si>
  <si>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</si>
  <si>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</si>
  <si>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</si>
  <si>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</si>
  <si>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</si>
  <si>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</si>
  <si>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</si>
  <si>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</si>
  <si>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</si>
  <si>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</si>
  <si>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</si>
  <si>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</si>
  <si>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</si>
  <si>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</si>
  <si>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</si>
  <si>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</si>
  <si>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</si>
  <si>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</si>
  <si>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</si>
  <si>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</si>
  <si>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</si>
  <si>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</si>
  <si>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</si>
  <si>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</si>
  <si>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</si>
  <si>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</si>
  <si>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</si>
  <si>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</si>
  <si>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</si>
  <si>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</si>
  <si>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</si>
  <si>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</si>
  <si>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</si>
  <si>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</si>
  <si>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</si>
  <si>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</si>
  <si>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</si>
  <si>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</si>
  <si>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</si>
  <si>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</si>
  <si>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</si>
  <si>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</si>
  <si>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</si>
  <si>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</si>
  <si>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</si>
  <si>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</si>
  <si>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</si>
  <si>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</si>
  <si>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</si>
  <si>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</si>
  <si>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</si>
  <si>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</si>
  <si>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</si>
  <si>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</si>
  <si>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</si>
  <si>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</si>
  <si>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</si>
  <si>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</si>
  <si>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</si>
  <si>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</si>
  <si>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</si>
  <si>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</si>
  <si>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</si>
  <si>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</si>
  <si>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</si>
  <si>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</si>
  <si>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</si>
  <si>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</si>
  <si>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</si>
  <si>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</si>
  <si>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</si>
  <si>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</si>
  <si>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</si>
  <si>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</si>
  <si>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</si>
  <si>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</si>
  <si>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</si>
  <si>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</si>
  <si>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</si>
  <si>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</si>
  <si>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</si>
  <si>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</si>
  <si>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</si>
  <si>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</si>
  <si>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</si>
  <si>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</si>
  <si>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</si>
  <si>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</si>
  <si>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</si>
  <si>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</si>
  <si>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</si>
  <si>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</si>
  <si>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</si>
  <si>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</si>
  <si>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</si>
  <si>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</si>
  <si>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</si>
  <si>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</si>
  <si>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</si>
  <si>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</si>
  <si>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</si>
  <si>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</si>
  <si>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</si>
  <si>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</si>
  <si>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</si>
  <si>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</si>
  <si>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</si>
  <si>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</si>
  <si>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</si>
  <si>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</si>
  <si>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</si>
  <si>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</si>
  <si>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</si>
  <si>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</si>
  <si>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</si>
  <si>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</si>
  <si>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</si>
  <si>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</si>
  <si>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</si>
  <si>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</si>
  <si>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</si>
  <si>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</si>
  <si>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</si>
  <si>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</si>
  <si>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</si>
  <si>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</si>
  <si>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</si>
  <si>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</si>
  <si>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</si>
  <si>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</si>
  <si>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</si>
  <si>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</si>
  <si>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</si>
  <si>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</si>
  <si>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</si>
  <si>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</si>
  <si>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</si>
  <si>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</si>
  <si>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</si>
  <si>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</si>
  <si>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</si>
  <si>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</si>
  <si>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</si>
  <si>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</si>
  <si>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</si>
  <si>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</si>
  <si>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</si>
  <si>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</si>
  <si>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</si>
  <si>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</si>
  <si>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</si>
  <si>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</si>
  <si>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</si>
  <si>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</si>
  <si>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</si>
  <si>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</si>
  <si>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</si>
  <si>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</si>
  <si>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</si>
  <si>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</si>
  <si>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</si>
  <si>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</si>
  <si>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</si>
  <si>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</si>
  <si>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</si>
  <si>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</si>
  <si>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</si>
  <si>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</si>
  <si>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</si>
  <si>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</si>
  <si>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</si>
  <si>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</si>
  <si>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</si>
  <si>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</si>
  <si>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</si>
  <si>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</si>
  <si>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</si>
  <si>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</si>
  <si>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</si>
  <si>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</si>
  <si>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</si>
  <si>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</si>
  <si>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</si>
  <si>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</si>
  <si>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</si>
  <si>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</si>
  <si>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</si>
  <si>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</si>
  <si>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</si>
  <si>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</si>
  <si>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</si>
  <si>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</si>
  <si>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</si>
  <si>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</si>
  <si>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</si>
  <si>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</si>
  <si>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</si>
  <si>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</si>
  <si>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</si>
  <si>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</si>
  <si>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</si>
  <si>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</si>
  <si>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</si>
  <si>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</si>
  <si>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</si>
  <si>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</si>
  <si>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</si>
  <si>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</si>
  <si>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</si>
  <si>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</si>
  <si>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</si>
  <si>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</si>
  <si>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</si>
  <si>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</si>
  <si>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</si>
  <si>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</si>
  <si>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</si>
  <si>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</si>
  <si>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</si>
  <si>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</si>
  <si>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</si>
  <si>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</si>
  <si>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</si>
  <si>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</si>
  <si>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</si>
  <si>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</si>
  <si>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</si>
  <si>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</si>
  <si>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</si>
  <si>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</si>
  <si>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</si>
  <si>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</si>
  <si>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</si>
  <si>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</si>
  <si>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</si>
  <si>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</si>
  <si>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</si>
  <si>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</si>
  <si>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</si>
  <si>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</si>
  <si>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</si>
  <si>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</si>
  <si>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</si>
  <si>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</si>
  <si>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</si>
  <si>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</si>
  <si>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</si>
  <si>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</si>
  <si>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</si>
  <si>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</si>
  <si>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</si>
  <si>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</si>
  <si>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</si>
  <si>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</si>
  <si>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</si>
  <si>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</si>
  <si>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</si>
  <si>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</si>
  <si>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</si>
  <si>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</si>
  <si>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</si>
  <si>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</si>
  <si>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</si>
  <si>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</si>
  <si>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</si>
  <si>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</si>
  <si>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</si>
  <si>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</si>
  <si>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</si>
  <si>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</si>
  <si>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</si>
  <si>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</si>
  <si>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</si>
  <si>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</si>
  <si>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</si>
  <si>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</si>
  <si>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</si>
  <si>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</si>
  <si>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</si>
  <si>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</si>
  <si>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</si>
  <si>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</si>
  <si>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</si>
  <si>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</si>
  <si>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</si>
  <si>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</si>
  <si>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</si>
  <si>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</si>
  <si>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</si>
  <si>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</si>
  <si>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</si>
  <si>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</si>
  <si>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</si>
  <si>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</si>
  <si>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</si>
  <si>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</si>
  <si>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</si>
  <si>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</si>
  <si>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</si>
  <si>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</si>
  <si>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</si>
  <si>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</si>
  <si>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</si>
  <si>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</si>
  <si>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</si>
  <si>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</si>
  <si>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</si>
  <si>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</si>
  <si>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</si>
  <si>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</si>
  <si>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</si>
  <si>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</si>
  <si>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</si>
  <si>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</si>
  <si>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</si>
  <si>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</si>
  <si>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</si>
  <si>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</si>
  <si>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</si>
  <si>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</si>
  <si>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</si>
  <si>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</si>
  <si>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</si>
  <si>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</si>
  <si>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</si>
  <si>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</si>
  <si>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</si>
  <si>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</si>
  <si>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</si>
  <si>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</si>
  <si>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</si>
  <si>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</si>
  <si>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</si>
  <si>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</si>
  <si>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</si>
  <si>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</si>
  <si>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</si>
  <si>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</si>
  <si>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</si>
  <si>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</si>
  <si>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</si>
  <si>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</si>
  <si>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</si>
  <si>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</si>
  <si>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</si>
  <si>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</si>
  <si>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</si>
  <si>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</si>
  <si>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</si>
  <si>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</si>
  <si>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</si>
  <si>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</si>
  <si>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</si>
  <si>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</si>
  <si>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</si>
  <si>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</si>
  <si>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</si>
  <si>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</si>
  <si>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</si>
  <si>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</si>
  <si>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</si>
  <si>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</si>
  <si>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</si>
  <si>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</si>
  <si>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</si>
  <si>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</si>
  <si>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</si>
  <si>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</si>
  <si>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</si>
  <si>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</si>
  <si>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</si>
  <si>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</si>
  <si>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</si>
  <si>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</si>
  <si>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</si>
  <si>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</si>
  <si>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</si>
  <si>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</si>
  <si>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</si>
  <si>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</si>
  <si>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</si>
  <si>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</si>
  <si>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</si>
  <si>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</si>
  <si>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</si>
  <si>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</si>
  <si>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</si>
  <si>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</si>
  <si>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</si>
  <si>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</si>
  <si>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</si>
  <si>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</si>
  <si>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</si>
  <si>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</si>
  <si>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</si>
  <si>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</si>
  <si>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</si>
  <si>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</si>
  <si>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</si>
  <si>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</si>
  <si>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</si>
  <si>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</si>
  <si>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</si>
  <si>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</si>
  <si>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</si>
  <si>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</si>
  <si>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</si>
  <si>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</si>
  <si>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</si>
  <si>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</si>
  <si>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</si>
  <si>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</si>
  <si>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</si>
  <si>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</si>
  <si>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</si>
  <si>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</si>
  <si>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</si>
  <si>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</si>
  <si>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</si>
  <si>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</si>
  <si>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</si>
  <si>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</si>
  <si>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</si>
  <si>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</si>
  <si>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</si>
  <si>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</si>
  <si>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</si>
  <si>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</si>
  <si>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</si>
  <si>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</si>
  <si>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</si>
  <si>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</si>
  <si>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</si>
  <si>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</si>
  <si>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</si>
  <si>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</si>
  <si>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</si>
  <si>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</si>
  <si>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</si>
  <si>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</si>
  <si>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</si>
  <si>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</si>
  <si>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</si>
  <si>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</si>
  <si>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</si>
  <si>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</si>
  <si>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</si>
  <si>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</si>
  <si>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</si>
  <si>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</si>
  <si>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</si>
  <si>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</si>
  <si>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</si>
  <si>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</si>
  <si>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</si>
  <si>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</si>
  <si>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</si>
  <si>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</si>
  <si>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</si>
  <si>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</si>
  <si>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</si>
  <si>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</si>
  <si>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</si>
  <si>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</si>
  <si>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</si>
  <si>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</si>
  <si>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</si>
  <si>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</si>
  <si>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</si>
  <si>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</si>
  <si>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</si>
  <si>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</si>
  <si>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</si>
  <si>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</si>
  <si>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</si>
  <si>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</si>
  <si>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</si>
  <si>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</si>
  <si>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</si>
  <si>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</si>
  <si>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</si>
  <si>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</si>
  <si>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</si>
  <si>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</si>
  <si>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</si>
  <si>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</si>
  <si>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</si>
  <si>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</si>
  <si>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</si>
  <si>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</si>
  <si>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</si>
  <si>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</si>
  <si>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</si>
  <si>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</si>
  <si>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</si>
  <si>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</si>
  <si>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</si>
  <si>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</si>
  <si>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</si>
  <si>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</si>
  <si>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</si>
  <si>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</si>
  <si>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</si>
  <si>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</si>
  <si>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</si>
  <si>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</si>
  <si>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</si>
  <si>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</si>
  <si>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</si>
  <si>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</si>
  <si>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</si>
  <si>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</si>
  <si>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</si>
  <si>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</si>
  <si>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</si>
  <si>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</si>
  <si>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</si>
  <si>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</si>
  <si>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</si>
  <si>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</si>
  <si>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</si>
  <si>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</si>
  <si>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</si>
  <si>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</si>
  <si>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</si>
  <si>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</si>
  <si>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</si>
  <si>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</si>
  <si>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</si>
  <si>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</si>
  <si>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</si>
  <si>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</si>
  <si>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</si>
  <si>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</si>
  <si>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</si>
  <si>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</si>
  <si>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</si>
  <si>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</si>
  <si>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</si>
  <si>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</si>
  <si>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</si>
  <si>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</si>
  <si>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</si>
  <si>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</si>
  <si>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</si>
  <si>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</si>
  <si>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</si>
  <si>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</si>
  <si>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</si>
  <si>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</si>
  <si>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</si>
  <si>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</si>
  <si>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</si>
  <si>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</si>
  <si>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</si>
  <si>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</si>
  <si>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</si>
  <si>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</si>
  <si>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</si>
  <si>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</si>
  <si>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</si>
  <si>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</si>
  <si>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</si>
  <si>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</si>
  <si>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</si>
  <si>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</si>
  <si>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</si>
  <si>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</si>
  <si>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</si>
  <si>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</si>
  <si>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</si>
  <si>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</si>
  <si>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</si>
  <si>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</si>
  <si>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</si>
  <si>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</si>
  <si>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</si>
  <si>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</si>
  <si>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</si>
  <si>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</si>
  <si>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</si>
  <si>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</si>
  <si>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</si>
  <si>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</si>
  <si>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</si>
  <si>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</si>
  <si>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</si>
  <si>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</si>
  <si>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</si>
  <si>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</si>
  <si>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</si>
  <si>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</si>
  <si>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</si>
  <si>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</si>
  <si>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</si>
  <si>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</si>
  <si>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</si>
  <si>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</si>
  <si>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</si>
  <si>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</si>
  <si>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</si>
  <si>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</si>
  <si>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</si>
  <si>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</si>
  <si>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</si>
  <si>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</si>
  <si>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</si>
  <si>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</si>
  <si>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</si>
  <si>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</si>
  <si>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</si>
  <si>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</si>
  <si>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</si>
  <si>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</si>
  <si>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</si>
  <si>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</si>
  <si>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</si>
  <si>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</si>
  <si>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</si>
  <si>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</si>
  <si>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</si>
  <si>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</si>
  <si>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</si>
  <si>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</si>
  <si>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</si>
  <si>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</si>
  <si>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</si>
  <si>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</si>
  <si>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</si>
  <si>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</si>
  <si>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</si>
  <si>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</si>
  <si>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</si>
  <si>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</si>
  <si>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</si>
  <si>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</si>
  <si>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</si>
  <si>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</si>
  <si>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</si>
  <si>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</si>
  <si>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</si>
  <si>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</si>
  <si>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</si>
  <si>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</si>
  <si>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</si>
  <si>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</si>
  <si>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</si>
  <si>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</si>
  <si>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</si>
  <si>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</si>
  <si>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</si>
  <si>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</si>
  <si>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</si>
  <si>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</si>
  <si>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</si>
  <si>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</si>
  <si>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</si>
  <si>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</si>
  <si>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</si>
  <si>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</si>
  <si>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</si>
  <si>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</si>
  <si>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</si>
  <si>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</si>
  <si>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</si>
  <si>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</si>
  <si>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</si>
  <si>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</si>
  <si>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</si>
  <si>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</si>
  <si>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</si>
  <si>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</si>
  <si>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</si>
  <si>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</si>
  <si>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</si>
  <si>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</si>
  <si>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</si>
  <si>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</si>
  <si>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</si>
  <si>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</si>
  <si>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</si>
  <si>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</si>
  <si>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</si>
  <si>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</si>
  <si>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</si>
  <si>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</si>
  <si>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</si>
  <si>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</si>
  <si>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</si>
  <si>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</si>
  <si>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</si>
  <si>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</si>
  <si>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</si>
  <si>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</si>
  <si>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</si>
  <si>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</si>
  <si>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</si>
  <si>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</si>
  <si>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</si>
  <si>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</si>
  <si>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</si>
  <si>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</si>
  <si>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</si>
  <si>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</si>
  <si>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</si>
  <si>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</si>
  <si>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</si>
  <si>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</si>
  <si>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</si>
  <si>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</si>
  <si>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</si>
  <si>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</si>
  <si>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</si>
  <si>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</si>
  <si>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</si>
  <si>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</si>
  <si>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</si>
  <si>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</si>
  <si>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</si>
  <si>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</si>
  <si>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</si>
  <si>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</si>
  <si>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</si>
  <si>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</si>
  <si>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</si>
  <si>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</si>
  <si>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</si>
  <si>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</si>
  <si>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</si>
  <si>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</si>
  <si>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</si>
  <si>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</si>
  <si>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</si>
  <si>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</si>
  <si>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</si>
  <si>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</si>
  <si>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</si>
  <si>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</si>
  <si>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</si>
  <si>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</si>
  <si>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</si>
  <si>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</si>
  <si>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</si>
  <si>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</si>
  <si>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</si>
  <si>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</si>
  <si>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</si>
  <si>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</si>
  <si>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</si>
  <si>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</si>
  <si>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</si>
  <si>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</si>
  <si>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</si>
  <si>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</si>
  <si>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</si>
  <si>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</si>
  <si>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</si>
  <si>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</si>
  <si>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</si>
  <si>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</si>
  <si>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</si>
  <si>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</si>
  <si>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</si>
  <si>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</si>
  <si>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</si>
  <si>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</si>
  <si>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</si>
  <si>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</si>
  <si>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</si>
  <si>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</si>
  <si>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</si>
  <si>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</si>
  <si>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</si>
  <si>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</si>
  <si>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</si>
  <si>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</si>
  <si>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</si>
  <si>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</si>
  <si>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</si>
  <si>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</si>
  <si>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</si>
  <si>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</si>
  <si>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</si>
  <si>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</si>
  <si>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</si>
  <si>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</si>
  <si>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</si>
  <si>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</si>
  <si>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</si>
  <si>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</si>
  <si>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</si>
  <si>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</si>
  <si>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</si>
  <si>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</si>
  <si>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</si>
  <si>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</si>
  <si>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</si>
  <si>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</si>
  <si>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</si>
  <si>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</si>
  <si>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</si>
  <si>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</si>
  <si>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</si>
  <si>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</si>
  <si>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</si>
  <si>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</si>
  <si>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</si>
  <si>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</si>
  <si>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</si>
  <si>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</si>
  <si>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</si>
  <si>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</si>
  <si>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</si>
  <si>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</si>
  <si>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</si>
  <si>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</si>
  <si>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</si>
  <si>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</si>
  <si>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</si>
  <si>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</si>
  <si>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</si>
  <si>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</si>
  <si>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</si>
  <si>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</si>
  <si>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</si>
  <si>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</si>
  <si>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</si>
  <si>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</si>
  <si>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</si>
  <si>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</si>
  <si>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</si>
  <si>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</si>
  <si>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</si>
  <si>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</si>
  <si>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</si>
  <si>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</si>
  <si>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</si>
  <si>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</si>
  <si>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</si>
  <si>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</si>
  <si>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</si>
  <si>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</si>
  <si>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</si>
  <si>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</si>
  <si>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</si>
  <si>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</si>
  <si>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</si>
  <si>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</si>
  <si>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</si>
  <si>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</si>
  <si>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</si>
  <si>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</si>
  <si>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</si>
  <si>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</si>
  <si>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</si>
  <si>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</si>
  <si>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</si>
  <si>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</si>
  <si>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</si>
  <si>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</si>
  <si>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</si>
  <si>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</si>
  <si>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</si>
  <si>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</si>
  <si>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</si>
  <si>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</si>
  <si>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</si>
  <si>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</si>
  <si>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</si>
  <si>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</si>
  <si>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</si>
  <si>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</si>
  <si>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</si>
  <si>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</si>
  <si>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</si>
  <si>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</si>
  <si>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</si>
  <si>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</si>
  <si>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</si>
  <si>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</si>
  <si>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</si>
  <si>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</si>
  <si>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</si>
  <si>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</si>
  <si>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</si>
  <si>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</si>
  <si>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</si>
  <si>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</si>
  <si>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</si>
  <si>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</si>
  <si>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</si>
  <si>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</si>
  <si>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</si>
  <si>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</si>
  <si>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</si>
  <si>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</si>
  <si>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</si>
  <si>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</si>
  <si>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</si>
  <si>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</si>
  <si>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</si>
  <si>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</si>
  <si>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</si>
  <si>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</si>
  <si>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</si>
  <si>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</si>
  <si>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</si>
  <si>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</si>
  <si>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</si>
  <si>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</si>
  <si>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</si>
  <si>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</si>
  <si>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</si>
  <si>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</si>
  <si>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</si>
  <si>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</si>
  <si>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</si>
  <si>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</si>
  <si>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</si>
  <si>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</si>
  <si>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</si>
  <si>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</si>
  <si>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</si>
  <si>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</si>
  <si>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</si>
  <si>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</si>
  <si>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</si>
  <si>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</si>
  <si>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</si>
  <si>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</si>
  <si>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</si>
  <si>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</si>
  <si>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</si>
  <si>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</si>
  <si>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</si>
  <si>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</si>
  <si>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</si>
  <si>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</si>
  <si>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</si>
  <si>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</si>
  <si>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</si>
  <si>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</si>
  <si>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</si>
  <si>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</si>
  <si>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</si>
  <si>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</si>
  <si>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</si>
  <si>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</si>
  <si>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</si>
  <si>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</si>
  <si>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</si>
  <si>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</si>
  <si>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</si>
  <si>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</si>
  <si>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</si>
  <si>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</si>
  <si>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</si>
  <si>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</si>
  <si>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</si>
  <si>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</si>
  <si>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</si>
  <si>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</si>
  <si>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</si>
  <si>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</si>
  <si>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</si>
  <si>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</si>
  <si>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</si>
  <si>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</si>
  <si>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</si>
  <si>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</si>
  <si>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</si>
  <si>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</si>
  <si>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</si>
  <si>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</si>
  <si>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</si>
  <si>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</si>
  <si>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</si>
  <si>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</si>
  <si>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</si>
  <si>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</si>
  <si>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</si>
  <si>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</si>
  <si>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</si>
  <si>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</si>
  <si>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</si>
  <si>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</si>
  <si>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</si>
  <si>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</si>
  <si>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</si>
  <si>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</si>
  <si>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</si>
  <si>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</si>
  <si>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</si>
  <si>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</si>
  <si>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</si>
  <si>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</si>
  <si>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</si>
  <si>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</si>
  <si>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</si>
  <si>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</si>
  <si>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</si>
  <si>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</si>
  <si>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</si>
  <si>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</si>
  <si>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</si>
  <si>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</si>
  <si>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</si>
  <si>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</si>
  <si>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</si>
  <si>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</si>
  <si>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</si>
  <si>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</si>
  <si>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</si>
  <si>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</si>
  <si>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</si>
  <si>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</si>
  <si>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</si>
  <si>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</si>
  <si>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</si>
  <si>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</si>
  <si>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</si>
  <si>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</si>
  <si>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</si>
  <si>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</si>
  <si>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</si>
  <si>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</si>
  <si>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</si>
  <si>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</si>
  <si>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</si>
  <si>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</si>
  <si>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</si>
  <si>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</si>
  <si>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</si>
  <si>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</si>
  <si>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</si>
  <si>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</si>
  <si>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</si>
  <si>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</si>
  <si>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</si>
  <si>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</si>
  <si>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</si>
  <si>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</si>
  <si>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</si>
  <si>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</si>
  <si>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</si>
  <si>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</si>
  <si>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</si>
  <si>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</si>
  <si>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</si>
  <si>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</si>
  <si>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</si>
  <si>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</si>
  <si>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</si>
  <si>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</si>
  <si>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</si>
  <si>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</si>
  <si>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</si>
  <si>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</si>
  <si>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</si>
  <si>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</si>
  <si>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</si>
  <si>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</si>
  <si>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</si>
  <si>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</si>
  <si>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</si>
  <si>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</si>
  <si>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</si>
  <si>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</si>
  <si>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</si>
  <si>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</si>
  <si>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</si>
  <si>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</si>
  <si>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</si>
  <si>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</si>
  <si>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</si>
  <si>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</si>
  <si>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</si>
  <si>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</si>
  <si>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</si>
  <si>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</si>
  <si>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</si>
  <si>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</si>
  <si>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</si>
  <si>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</si>
  <si>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</si>
  <si>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</si>
  <si>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</si>
  <si>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</si>
  <si>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</si>
  <si>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</si>
  <si>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</si>
  <si>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</si>
  <si>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</si>
  <si>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</si>
  <si>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</si>
  <si>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</si>
  <si>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</si>
  <si>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</si>
  <si>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</si>
  <si>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</si>
  <si>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</si>
  <si>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</si>
  <si>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</si>
  <si>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</si>
  <si>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</si>
  <si>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</si>
  <si>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</si>
  <si>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</si>
  <si>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</si>
  <si>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</si>
  <si>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</si>
  <si>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</si>
  <si>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</si>
  <si>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</si>
  <si>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</si>
  <si>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</si>
  <si>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</si>
  <si>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</si>
  <si>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</si>
  <si>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</si>
  <si>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</si>
  <si>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</si>
  <si>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</si>
  <si>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</si>
  <si>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</si>
  <si>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</si>
  <si>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</si>
  <si>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</si>
  <si>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</si>
  <si>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</si>
  <si>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</si>
  <si>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</si>
  <si>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</si>
  <si>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</si>
  <si>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</si>
  <si>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</si>
  <si>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</si>
  <si>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</si>
  <si>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</si>
  <si>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</si>
  <si>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</si>
  <si>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</si>
  <si>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</si>
  <si>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</si>
  <si>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</si>
  <si>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</si>
  <si>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</si>
  <si>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</si>
  <si>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</si>
  <si>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</si>
  <si>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</si>
  <si>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</si>
  <si>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</si>
  <si>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</si>
  <si>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</si>
  <si>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</si>
  <si>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</si>
  <si>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</si>
  <si>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</si>
  <si>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</si>
  <si>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</si>
  <si>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</si>
  <si>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</si>
  <si>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</si>
  <si>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</si>
  <si>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</si>
  <si>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</si>
  <si>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</si>
  <si>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</si>
  <si>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</si>
  <si>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</si>
  <si>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</si>
  <si>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</si>
  <si>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</si>
  <si>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</si>
  <si>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</si>
  <si>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</si>
  <si>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</si>
  <si>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</si>
  <si>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</si>
  <si>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</si>
  <si>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</si>
  <si>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</si>
  <si>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</si>
  <si>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</si>
  <si>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</si>
  <si>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</si>
  <si>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</si>
  <si>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</si>
  <si>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</si>
  <si>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</si>
  <si>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</si>
  <si>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</si>
  <si>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</si>
  <si>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</si>
  <si>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</si>
  <si>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</si>
  <si>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</si>
  <si>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</si>
  <si>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</si>
  <si>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</si>
  <si>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</si>
  <si>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</si>
  <si>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</si>
  <si>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</si>
  <si>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</si>
  <si>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</si>
  <si>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</si>
  <si>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</si>
  <si>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</si>
  <si>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</si>
  <si>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</si>
  <si>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</si>
  <si>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</si>
  <si>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</si>
  <si>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</si>
  <si>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</si>
  <si>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</si>
  <si>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</si>
  <si>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</si>
  <si>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</si>
  <si>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</si>
  <si>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</si>
  <si>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</si>
  <si>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</si>
  <si>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</si>
  <si>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</si>
  <si>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</si>
  <si>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</si>
  <si>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</si>
  <si>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</si>
  <si>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</si>
  <si>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</si>
  <si>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</si>
  <si>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</si>
  <si>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</si>
  <si>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</si>
  <si>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</si>
  <si>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</si>
  <si>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</si>
  <si>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</si>
  <si>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</si>
  <si>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</si>
  <si>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</si>
  <si>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</si>
  <si>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</si>
  <si>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</si>
  <si>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</si>
  <si>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</si>
  <si>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</si>
  <si>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</si>
  <si>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</si>
  <si>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</si>
  <si>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</si>
  <si>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</si>
  <si>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</si>
  <si>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</si>
  <si>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</si>
  <si>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</si>
  <si>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</si>
  <si>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</si>
  <si>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</si>
  <si>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</si>
  <si>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</si>
  <si>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</si>
  <si>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</si>
  <si>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</si>
  <si>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</si>
  <si>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</si>
  <si>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</si>
  <si>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</si>
  <si>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</si>
  <si>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</si>
  <si>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</si>
  <si>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</si>
  <si>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</si>
  <si>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</si>
  <si>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</si>
  <si>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</si>
  <si>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</si>
  <si>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</si>
  <si>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</si>
  <si>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</si>
  <si>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</si>
  <si>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</si>
  <si>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</si>
  <si>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</si>
  <si>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</si>
  <si>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</si>
  <si>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</si>
  <si>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</si>
  <si>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</si>
  <si>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</si>
  <si>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</si>
  <si>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</si>
  <si>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</si>
  <si>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</si>
  <si>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</si>
  <si>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</si>
  <si>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</si>
  <si>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</si>
  <si>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</si>
  <si>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</si>
  <si>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</si>
  <si>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</si>
  <si>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</si>
  <si>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</si>
  <si>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</si>
  <si>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</si>
  <si>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</si>
  <si>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</si>
  <si>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</si>
  <si>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</si>
  <si>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</si>
  <si>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</si>
  <si>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</si>
  <si>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</si>
  <si>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</si>
  <si>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</si>
  <si>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</si>
  <si>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</si>
  <si>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</si>
  <si>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</si>
  <si>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</si>
  <si>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</si>
  <si>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</si>
  <si>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</si>
  <si>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</si>
  <si>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</si>
  <si>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</si>
  <si>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</si>
  <si>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</si>
  <si>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</si>
  <si>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</si>
  <si>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</si>
  <si>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</si>
  <si>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</si>
  <si>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</si>
  <si>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</si>
  <si>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</si>
  <si>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</si>
  <si>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</si>
  <si>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</si>
  <si>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</si>
  <si>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</si>
  <si>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</si>
  <si>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</si>
  <si>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</si>
  <si>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</si>
  <si>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</si>
  <si>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</si>
  <si>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</si>
  <si>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</si>
  <si>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</si>
  <si>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</si>
  <si>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</si>
  <si>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</si>
  <si>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</si>
  <si>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</si>
  <si>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</si>
  <si>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</si>
  <si>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</si>
  <si>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</si>
  <si>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</si>
  <si>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</si>
  <si>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</si>
  <si>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</si>
  <si>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</si>
  <si>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</si>
  <si>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</si>
  <si>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</si>
  <si>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</si>
  <si>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</si>
  <si>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</si>
  <si>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</si>
  <si>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</si>
  <si>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</si>
  <si>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</si>
  <si>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</si>
  <si>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</si>
  <si>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</si>
  <si>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</si>
  <si>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</si>
  <si>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</si>
  <si>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</si>
  <si>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</si>
  <si>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</si>
  <si>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</si>
  <si>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</si>
  <si>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</si>
  <si>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</si>
  <si>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</si>
  <si>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</si>
  <si>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</si>
  <si>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</si>
  <si>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</si>
  <si>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</si>
  <si>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</si>
  <si>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</si>
  <si>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</si>
  <si>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</si>
  <si>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</si>
  <si>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</si>
  <si>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</si>
  <si>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</si>
  <si>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</si>
  <si>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</si>
  <si>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</si>
  <si>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</si>
  <si>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</si>
  <si>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</si>
  <si>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</si>
  <si>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</si>
  <si>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</si>
  <si>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</si>
  <si>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</si>
  <si>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</si>
  <si>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</si>
  <si>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</si>
  <si>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</si>
  <si>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</si>
  <si>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</si>
  <si>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</si>
  <si>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</si>
  <si>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</si>
  <si>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</si>
  <si>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</si>
  <si>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</si>
  <si>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</si>
  <si>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</si>
  <si>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</si>
  <si>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</si>
  <si>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</si>
  <si>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</si>
  <si>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</si>
  <si>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</si>
  <si>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</si>
  <si>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</si>
  <si>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</si>
  <si>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</si>
  <si>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</si>
  <si>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</si>
  <si>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</si>
  <si>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</si>
  <si>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</si>
  <si>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</si>
  <si>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</si>
  <si>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</si>
  <si>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</si>
  <si>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</si>
  <si>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</si>
  <si>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</si>
  <si>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</si>
  <si>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</si>
  <si>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</si>
  <si>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</si>
  <si>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</si>
  <si>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</si>
  <si>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</si>
  <si>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</si>
  <si>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</si>
  <si>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</si>
  <si>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</si>
  <si>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</si>
  <si>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</si>
  <si>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</si>
  <si>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</si>
  <si>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</si>
  <si>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</si>
  <si>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</si>
  <si>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</si>
  <si>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</si>
  <si>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</si>
  <si>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</si>
  <si>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</si>
  <si>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</si>
  <si>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</si>
  <si>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</si>
  <si>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</si>
  <si>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</si>
  <si>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</si>
  <si>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</si>
  <si>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</si>
  <si>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</si>
  <si>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</si>
  <si>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</si>
  <si>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</si>
  <si>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</si>
  <si>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</si>
  <si>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</si>
  <si>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</si>
  <si>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</si>
  <si>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</si>
  <si>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</si>
  <si>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</si>
  <si>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</si>
  <si>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</si>
  <si>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</si>
  <si>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</si>
  <si>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</si>
  <si>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</si>
  <si>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</si>
  <si>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</si>
  <si>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</si>
  <si>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</si>
  <si>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</si>
  <si>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</si>
  <si>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</si>
  <si>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</si>
  <si>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</si>
  <si>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</si>
  <si>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</si>
  <si>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</si>
  <si>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</si>
  <si>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</si>
  <si>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</si>
  <si>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</si>
  <si>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</si>
  <si>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</si>
  <si>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</si>
  <si>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</si>
  <si>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</si>
  <si>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</si>
  <si>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</si>
  <si>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</si>
  <si>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</si>
  <si>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</si>
  <si>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</si>
  <si>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</si>
  <si>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</si>
  <si>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</si>
  <si>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</si>
  <si>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</si>
  <si>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</si>
  <si>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</si>
  <si>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</si>
  <si>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</si>
  <si>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</si>
  <si>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</si>
  <si>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</si>
  <si>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</si>
  <si>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</si>
  <si>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</si>
  <si>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</si>
  <si>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</si>
  <si>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</si>
  <si>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</si>
  <si>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</si>
  <si>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</si>
  <si>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</si>
  <si>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</si>
  <si>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</si>
  <si>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</si>
  <si>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</si>
  <si>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</si>
  <si>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</si>
  <si>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</si>
  <si>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</si>
  <si>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</si>
  <si>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</si>
  <si>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</si>
  <si>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</si>
  <si>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</si>
  <si>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</si>
  <si>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</si>
  <si>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</si>
  <si>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</si>
  <si>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</si>
  <si>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</si>
  <si>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</si>
  <si>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</si>
  <si>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</si>
  <si>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</si>
  <si>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</si>
  <si>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</si>
  <si>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</si>
  <si>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</si>
  <si>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</si>
  <si>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</si>
  <si>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</si>
  <si>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</si>
  <si>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</si>
  <si>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</si>
  <si>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</si>
  <si>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</si>
  <si>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</si>
  <si>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</si>
  <si>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</si>
  <si>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</si>
  <si>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</si>
  <si>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</si>
  <si>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</si>
  <si>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</si>
  <si>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</si>
  <si>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</si>
  <si>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</si>
  <si>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</si>
  <si>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</si>
  <si>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</si>
  <si>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</si>
  <si>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</si>
  <si>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</si>
  <si>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</si>
  <si>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</si>
  <si>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</si>
  <si>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</si>
  <si>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</si>
  <si>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</si>
  <si>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</si>
  <si>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</si>
  <si>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</si>
  <si>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</si>
  <si>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</si>
  <si>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</si>
  <si>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</si>
  <si>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</si>
  <si>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</si>
  <si>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</si>
  <si>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</si>
  <si>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</si>
  <si>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</si>
  <si>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</si>
  <si>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</si>
  <si>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</si>
  <si>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</si>
  <si>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</si>
  <si>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</si>
  <si>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</si>
  <si>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</si>
  <si>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</si>
  <si>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</si>
  <si>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</si>
  <si>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</si>
  <si>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</si>
  <si>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</si>
  <si>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</si>
  <si>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</si>
  <si>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</si>
  <si>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</si>
  <si>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</si>
  <si>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</si>
  <si>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</si>
  <si>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</si>
  <si>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</si>
  <si>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</si>
  <si>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</si>
  <si>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</si>
  <si>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</si>
  <si>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</si>
  <si>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</si>
  <si>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</si>
  <si>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</si>
  <si>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</si>
  <si>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</si>
  <si>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</si>
  <si>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</si>
  <si>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</si>
  <si>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</si>
  <si>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</si>
  <si>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</si>
  <si>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</si>
  <si>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</si>
  <si>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</si>
  <si>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</si>
  <si>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</si>
  <si>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</si>
  <si>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</si>
  <si>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</si>
  <si>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</si>
  <si>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</si>
  <si>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</si>
  <si>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</si>
  <si>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</si>
  <si>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</si>
  <si>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</si>
  <si>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</si>
  <si>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</si>
  <si>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</si>
  <si>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</si>
  <si>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</si>
  <si>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</si>
  <si>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</si>
  <si>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</si>
  <si>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</si>
  <si>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</si>
  <si>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</si>
  <si>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</si>
  <si>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</si>
  <si>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</si>
  <si>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</si>
  <si>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</si>
  <si>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</si>
  <si>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</si>
  <si>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</si>
  <si>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</si>
  <si>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</si>
  <si>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</si>
  <si>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</si>
  <si>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</si>
  <si>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</si>
  <si>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</si>
  <si>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</si>
  <si>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</si>
  <si>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</si>
  <si>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</si>
  <si>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</si>
  <si>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</si>
  <si>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</si>
  <si>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</si>
  <si>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</si>
  <si>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</si>
  <si>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</si>
  <si>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</si>
  <si>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</si>
  <si>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</si>
  <si>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</si>
  <si>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</si>
  <si>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</si>
  <si>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</si>
  <si>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</si>
  <si>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</si>
  <si>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</si>
  <si>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</si>
  <si>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</si>
  <si>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</si>
  <si>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</si>
  <si>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</si>
  <si>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</si>
  <si>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</si>
  <si>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</si>
  <si>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</si>
  <si>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</si>
  <si>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</si>
  <si>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</si>
  <si>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</si>
  <si>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</si>
  <si>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</si>
  <si>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</si>
  <si>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</si>
  <si>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</si>
  <si>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</si>
  <si>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</si>
  <si>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</si>
  <si>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</si>
  <si>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</si>
  <si>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</si>
  <si>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</si>
  <si>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</si>
  <si>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</si>
  <si>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</si>
  <si>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</si>
  <si>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</si>
  <si>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</si>
  <si>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</si>
  <si>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</si>
  <si>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</si>
  <si>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</si>
  <si>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</si>
  <si>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</si>
  <si>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</si>
  <si>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</si>
  <si>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</si>
  <si>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</si>
  <si>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</si>
  <si>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</si>
  <si>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</si>
  <si>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</si>
  <si>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</si>
  <si>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</si>
  <si>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</si>
  <si>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</si>
  <si>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</si>
  <si>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</si>
  <si>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</si>
  <si>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</si>
  <si>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</si>
  <si>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</si>
  <si>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</si>
  <si>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</si>
  <si>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</si>
  <si>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</si>
  <si>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</si>
  <si>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</si>
  <si>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</si>
  <si>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</si>
  <si>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</si>
  <si>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</si>
  <si>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</si>
  <si>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</si>
  <si>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</si>
  <si>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</si>
  <si>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</si>
  <si>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</si>
  <si>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</si>
  <si>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</si>
  <si>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</si>
  <si>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</si>
  <si>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</si>
  <si>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</si>
  <si>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</si>
  <si>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</si>
  <si>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</si>
  <si>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</si>
  <si>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</si>
  <si>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</si>
  <si>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</si>
  <si>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</si>
  <si>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</si>
  <si>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</si>
  <si>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</si>
  <si>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</si>
  <si>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</si>
  <si>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</si>
  <si>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</si>
  <si>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</si>
  <si>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</si>
  <si>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</si>
  <si>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</si>
  <si>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</si>
  <si>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</si>
  <si>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</si>
  <si>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</si>
  <si>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</si>
  <si>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</si>
  <si>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</si>
  <si>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</si>
  <si>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</si>
  <si>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</si>
  <si>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</si>
  <si>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</si>
  <si>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</si>
  <si>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</si>
  <si>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</si>
  <si>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</si>
  <si>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</si>
  <si>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</si>
  <si>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</si>
  <si>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</si>
  <si>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</si>
  <si>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</si>
  <si>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</si>
  <si>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</si>
  <si>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</si>
  <si>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</si>
  <si>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</si>
  <si>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</si>
  <si>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</si>
  <si>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</si>
  <si>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</si>
  <si>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</si>
  <si>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</si>
  <si>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</si>
  <si>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</si>
  <si>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</si>
  <si>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</si>
  <si>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</si>
  <si>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</si>
  <si>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</si>
  <si>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</si>
  <si>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</si>
  <si>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</si>
  <si>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</si>
  <si>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</si>
  <si>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</si>
  <si>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</si>
  <si>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</si>
  <si>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</si>
  <si>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</si>
  <si>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</si>
  <si>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</si>
  <si>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</si>
  <si>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</si>
  <si>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</si>
  <si>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</si>
  <si>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</si>
  <si>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</si>
  <si>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</si>
  <si>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</si>
  <si>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</si>
  <si>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</si>
  <si>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</si>
  <si>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</si>
  <si>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</si>
  <si>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</si>
  <si>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</si>
  <si>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</si>
  <si>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</si>
  <si>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</si>
  <si>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</si>
  <si>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</si>
  <si>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</si>
  <si>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</si>
  <si>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</si>
  <si>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</si>
  <si>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</si>
  <si>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</si>
  <si>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</si>
  <si>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</si>
  <si>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</si>
  <si>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</si>
  <si>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</si>
  <si>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</si>
  <si>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</si>
  <si>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</si>
  <si>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</si>
  <si>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</si>
  <si>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</si>
  <si>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</si>
  <si>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</si>
  <si>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</si>
  <si>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</si>
  <si>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</si>
  <si>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</si>
  <si>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</si>
  <si>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</si>
  <si>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</si>
  <si>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</si>
  <si>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</si>
  <si>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</si>
  <si>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</si>
  <si>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</si>
  <si>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</si>
  <si>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</si>
  <si>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</si>
  <si>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</si>
  <si>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</si>
  <si>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</si>
  <si>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</si>
  <si>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</si>
  <si>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</si>
  <si>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</si>
  <si>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</si>
  <si>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</si>
  <si>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</si>
  <si>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</si>
  <si>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</si>
  <si>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</si>
  <si>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</si>
  <si>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</si>
  <si>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</si>
  <si>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</si>
  <si>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</si>
  <si>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</si>
  <si>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</si>
  <si>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</si>
  <si>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</si>
  <si>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</si>
  <si>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</si>
  <si>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</si>
  <si>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</si>
  <si>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</si>
  <si>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</si>
  <si>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</si>
  <si>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</si>
  <si>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</si>
  <si>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</si>
  <si>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</si>
  <si>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</si>
  <si>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</si>
  <si>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</si>
  <si>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</si>
  <si>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</si>
  <si>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</si>
  <si>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</si>
  <si>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</si>
  <si>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</si>
  <si>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</si>
  <si>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</si>
  <si>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</si>
  <si>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</si>
  <si>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</si>
  <si>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</si>
  <si>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</si>
  <si>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</si>
  <si>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</si>
  <si>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</si>
  <si>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</si>
  <si>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</si>
  <si>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</si>
  <si>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</si>
  <si>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</si>
  <si>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</si>
  <si>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</si>
  <si>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</si>
  <si>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</si>
  <si>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</si>
  <si>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</si>
  <si>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</si>
  <si>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</si>
  <si>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</si>
  <si>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</si>
  <si>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</si>
  <si>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</si>
  <si>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</si>
  <si>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</si>
  <si>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</si>
  <si>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</si>
  <si>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</si>
  <si>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</si>
  <si>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</si>
  <si>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</si>
  <si>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</si>
  <si>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</si>
  <si>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</si>
  <si>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</si>
  <si>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</si>
  <si>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</si>
  <si>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</si>
  <si>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</si>
  <si>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</si>
  <si>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</si>
  <si>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</si>
  <si>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</si>
  <si>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</si>
  <si>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</si>
  <si>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</si>
  <si>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</si>
  <si>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</si>
  <si>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</si>
  <si>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</si>
  <si>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</si>
  <si>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</si>
  <si>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</si>
  <si>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</si>
  <si>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</si>
  <si>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</si>
  <si>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</si>
  <si>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</si>
  <si>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</si>
  <si>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</si>
  <si>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</si>
  <si>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</si>
  <si>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</si>
  <si>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</si>
  <si>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</si>
  <si>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</si>
  <si>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</si>
  <si>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</si>
  <si>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</si>
  <si>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</si>
  <si>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</si>
  <si>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</si>
  <si>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</si>
  <si>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</si>
  <si>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</si>
  <si>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</si>
  <si>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</si>
  <si>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</si>
  <si>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</si>
  <si>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</si>
  <si>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</si>
  <si>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</si>
  <si>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</si>
  <si>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</si>
  <si>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</si>
  <si>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</si>
  <si>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</si>
  <si>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</si>
  <si>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</si>
  <si>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</si>
  <si>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</si>
  <si>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</si>
  <si>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</si>
  <si>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</si>
  <si>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</si>
  <si>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</si>
  <si>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</si>
  <si>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</si>
  <si>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</si>
  <si>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</si>
  <si>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</si>
  <si>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</si>
  <si>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</si>
  <si>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</si>
  <si>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</si>
  <si>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</si>
  <si>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</si>
  <si>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</si>
  <si>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</si>
  <si>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</si>
  <si>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</si>
  <si>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</si>
  <si>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</si>
  <si>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</si>
  <si>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</si>
  <si>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</si>
  <si>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</si>
  <si>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</si>
  <si>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</si>
  <si>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</si>
  <si>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</si>
  <si>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</si>
  <si>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</si>
  <si>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</si>
  <si>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</si>
  <si>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</si>
  <si>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</si>
  <si>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</si>
  <si>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</si>
  <si>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</si>
  <si>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</si>
  <si>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</si>
  <si>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</si>
  <si>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</si>
  <si>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</si>
  <si>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</si>
  <si>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</si>
  <si>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</si>
  <si>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</si>
  <si>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</si>
  <si>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</si>
  <si>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</si>
  <si>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</si>
  <si>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</si>
  <si>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</si>
  <si>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</si>
  <si>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</si>
  <si>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</si>
  <si>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</si>
  <si>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</si>
  <si>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</si>
  <si>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</si>
  <si>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</si>
  <si>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</si>
  <si>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</si>
  <si>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</si>
  <si>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</si>
  <si>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</si>
  <si>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</si>
  <si>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</si>
  <si>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</si>
  <si>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</si>
  <si>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</si>
  <si>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</si>
  <si>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</si>
  <si>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</si>
  <si>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</si>
  <si>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</si>
  <si>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</si>
  <si>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</si>
  <si>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</si>
  <si>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</si>
  <si>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</si>
  <si>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</si>
  <si>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</si>
  <si>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</si>
  <si>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</si>
  <si>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</si>
  <si>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</si>
  <si>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</si>
  <si>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</si>
  <si>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</si>
  <si>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</si>
  <si>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</si>
  <si>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</si>
  <si>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</si>
  <si>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</si>
  <si>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</si>
  <si>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</si>
  <si>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</si>
  <si>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</si>
  <si>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</si>
  <si>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</si>
  <si>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</si>
  <si>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</si>
  <si>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</si>
  <si>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</si>
  <si>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</si>
  <si>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</si>
  <si>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</si>
  <si>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</si>
  <si>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</si>
  <si>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</si>
  <si>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</si>
  <si>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</si>
  <si>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</si>
  <si>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</si>
  <si>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</si>
  <si>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</si>
  <si>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</si>
  <si>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</si>
  <si>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</si>
  <si>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</si>
  <si>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</si>
  <si>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</si>
  <si>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</si>
  <si>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</si>
  <si>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</si>
  <si>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</si>
  <si>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</si>
  <si>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</si>
  <si>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</si>
  <si>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</si>
  <si>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</si>
  <si>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</si>
  <si>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</si>
  <si>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</si>
  <si>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</si>
  <si>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</si>
  <si>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</si>
  <si>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</si>
  <si>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</si>
  <si>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</si>
  <si>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</si>
  <si>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</si>
  <si>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</si>
  <si>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</si>
  <si>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</si>
  <si>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</si>
  <si>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</si>
  <si>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</si>
  <si>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</si>
  <si>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</si>
  <si>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</si>
  <si>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</si>
  <si>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</si>
  <si>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</si>
  <si>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</si>
  <si>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</si>
  <si>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</si>
  <si>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</si>
  <si>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</si>
  <si>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</si>
  <si>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</si>
  <si>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</si>
  <si>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</si>
  <si>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</si>
  <si>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</si>
  <si>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</si>
  <si>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</si>
  <si>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</si>
  <si>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</si>
  <si>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</si>
  <si>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</si>
  <si>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</si>
  <si>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</si>
  <si>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</si>
  <si>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</si>
  <si>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</si>
  <si>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</si>
  <si>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</si>
  <si>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</si>
  <si>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</si>
  <si>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</si>
  <si>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</si>
  <si>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</si>
  <si>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</si>
  <si>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</si>
  <si>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</si>
  <si>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</si>
  <si>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</si>
  <si>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</si>
  <si>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</si>
  <si>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</si>
  <si>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</si>
  <si>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</si>
  <si>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</si>
  <si>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</si>
  <si>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</si>
  <si>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</si>
  <si>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</si>
  <si>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</si>
  <si>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</si>
  <si>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</si>
  <si>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</si>
  <si>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</si>
  <si>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</si>
  <si>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</si>
  <si>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</si>
  <si>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</si>
  <si>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</si>
  <si>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</si>
  <si>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</si>
  <si>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</si>
  <si>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</si>
  <si>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</si>
  <si>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</si>
  <si>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</si>
  <si>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</si>
  <si>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</si>
  <si>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</si>
  <si>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</si>
  <si>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</si>
  <si>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</si>
  <si>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</si>
  <si>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</si>
  <si>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</si>
  <si>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</si>
  <si>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</si>
  <si>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</si>
  <si>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</si>
  <si>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</si>
  <si>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</si>
  <si>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</si>
  <si>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</si>
  <si>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</si>
  <si>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</si>
  <si>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</si>
  <si>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</si>
  <si>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</si>
  <si>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</si>
  <si>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</si>
  <si>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</si>
  <si>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</si>
  <si>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</si>
  <si>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</si>
  <si>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</si>
  <si>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</si>
  <si>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</si>
  <si>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</si>
  <si>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</si>
  <si>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</si>
  <si>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</si>
  <si>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</si>
  <si>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</si>
  <si>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</si>
  <si>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</si>
  <si>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</si>
  <si>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</si>
  <si>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</si>
  <si>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</si>
  <si>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</si>
  <si>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</si>
  <si>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</si>
  <si>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</si>
  <si>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</si>
  <si>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</si>
  <si>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</si>
  <si>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</si>
  <si>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</si>
  <si>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</si>
  <si>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</si>
  <si>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</si>
  <si>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</si>
  <si>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</si>
  <si>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</si>
  <si>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</si>
  <si>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</si>
  <si>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</si>
  <si>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</si>
  <si>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</si>
  <si>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</si>
  <si>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</si>
  <si>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</si>
  <si>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</si>
  <si>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</si>
  <si>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</si>
  <si>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</si>
  <si>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</si>
  <si>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</si>
  <si>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</si>
  <si>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</si>
  <si>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</si>
  <si>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</si>
  <si>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</si>
  <si>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</si>
  <si>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</si>
  <si>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</si>
  <si>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</si>
  <si>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</si>
  <si>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</si>
  <si>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</si>
  <si>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</si>
  <si>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</si>
  <si>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</si>
  <si>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</si>
  <si>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</si>
  <si>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</si>
  <si>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</si>
  <si>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</si>
  <si>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</si>
  <si>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</si>
  <si>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</si>
  <si>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</si>
  <si>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</si>
  <si>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</si>
  <si>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</si>
  <si>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</si>
  <si>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</si>
  <si>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</si>
  <si>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</si>
  <si>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</si>
  <si>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</si>
  <si>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</si>
  <si>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</si>
  <si>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</si>
  <si>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</si>
  <si>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</si>
  <si>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</si>
  <si>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</si>
  <si>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</si>
  <si>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</si>
  <si>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</si>
  <si>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</si>
  <si>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</si>
  <si>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</si>
  <si>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</si>
  <si>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</si>
  <si>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</si>
  <si>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</si>
  <si>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</si>
  <si>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</si>
  <si>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</si>
  <si>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</si>
  <si>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</si>
  <si>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</si>
  <si>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</si>
  <si>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</si>
  <si>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</si>
  <si>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</si>
  <si>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</si>
  <si>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</si>
  <si>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</si>
  <si>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</si>
  <si>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</si>
  <si>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</si>
  <si>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</si>
  <si>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</si>
  <si>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</si>
  <si>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</si>
  <si>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</si>
  <si>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</si>
  <si>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</si>
  <si>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</si>
  <si>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</si>
  <si>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</si>
  <si>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</si>
  <si>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</si>
  <si>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</si>
  <si>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</si>
  <si>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</si>
  <si>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</si>
  <si>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</si>
  <si>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</si>
  <si>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</si>
  <si>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</si>
  <si>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</si>
  <si>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</si>
  <si>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</si>
  <si>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</si>
  <si>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</si>
  <si>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</si>
  <si>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</si>
  <si>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</si>
  <si>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</si>
  <si>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</si>
  <si>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</si>
  <si>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</si>
  <si>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</si>
  <si>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</si>
  <si>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</si>
  <si>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</si>
  <si>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</si>
  <si>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</si>
  <si>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</si>
  <si>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</si>
  <si>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</si>
  <si>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</si>
  <si>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</si>
  <si>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</si>
  <si>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</si>
  <si>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</si>
  <si>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</si>
  <si>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</si>
  <si>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</si>
  <si>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</si>
  <si>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</si>
  <si>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</si>
  <si>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</si>
  <si>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</si>
  <si>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</si>
  <si>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</si>
  <si>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</si>
  <si>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</si>
  <si>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</si>
  <si>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</si>
  <si>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</si>
  <si>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</si>
  <si>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</si>
  <si>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</si>
  <si>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</si>
  <si>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</si>
  <si>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</si>
  <si>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</si>
  <si>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</si>
  <si>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</si>
  <si>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</si>
  <si>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</si>
  <si>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</si>
  <si>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</si>
  <si>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</si>
  <si>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</si>
  <si>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</si>
  <si>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</si>
  <si>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</si>
  <si>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</si>
  <si>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</si>
  <si>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</si>
  <si>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</si>
  <si>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</si>
  <si>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</si>
  <si>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</si>
  <si>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</si>
  <si>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</si>
  <si>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</si>
  <si>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</si>
  <si>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</si>
  <si>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</si>
  <si>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</si>
  <si>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</si>
  <si>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</si>
  <si>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</si>
  <si>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</si>
  <si>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</si>
  <si>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</si>
  <si>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</si>
  <si>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</si>
  <si>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</si>
  <si>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</si>
  <si>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</si>
  <si>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</si>
  <si>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</si>
  <si>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</si>
  <si>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</si>
  <si>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</si>
  <si>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</si>
  <si>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</si>
  <si>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</si>
  <si>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</si>
  <si>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</si>
  <si>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</si>
  <si>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</si>
  <si>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</si>
  <si>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</si>
  <si>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</si>
  <si>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</si>
  <si>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</si>
  <si>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</si>
  <si>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</si>
  <si>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</si>
  <si>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</si>
  <si>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</si>
  <si>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</si>
  <si>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</si>
  <si>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</si>
  <si>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</si>
  <si>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</si>
  <si>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</si>
  <si>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</si>
  <si>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</si>
  <si>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</si>
  <si>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</si>
  <si>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</si>
  <si>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</si>
  <si>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</si>
  <si>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</si>
  <si>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</si>
  <si>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</si>
  <si>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</si>
  <si>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</si>
  <si>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</si>
  <si>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</si>
  <si>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</si>
  <si>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</si>
  <si>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</si>
  <si>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</si>
  <si>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</si>
  <si>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</si>
  <si>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</si>
  <si>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</si>
  <si>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</si>
  <si>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</si>
  <si>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</si>
  <si>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</si>
  <si>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</si>
  <si>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</si>
  <si>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</si>
  <si>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</si>
  <si>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</si>
  <si>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</si>
  <si>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</si>
  <si>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</si>
  <si>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</si>
  <si>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</si>
  <si>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</si>
  <si>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</si>
  <si>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</si>
  <si>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</si>
  <si>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</si>
  <si>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</si>
  <si>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</si>
  <si>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</si>
  <si>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</si>
  <si>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</si>
  <si>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</si>
  <si>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</si>
  <si>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</si>
  <si>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</si>
  <si>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</si>
  <si>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</si>
  <si>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</si>
  <si>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</si>
  <si>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</si>
  <si>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</si>
  <si>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</si>
  <si>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</si>
  <si>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</si>
  <si>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</si>
  <si>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</si>
  <si>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</si>
  <si>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</si>
  <si>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</si>
  <si>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</si>
  <si>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</si>
  <si>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</si>
  <si>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</si>
  <si>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</si>
  <si>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</si>
  <si>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</si>
  <si>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</si>
  <si>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</si>
  <si>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</si>
  <si>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</si>
  <si>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</si>
  <si>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</si>
  <si>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</si>
  <si>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</si>
  <si>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</si>
  <si>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</si>
  <si>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</si>
  <si>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</si>
  <si>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</si>
  <si>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</si>
  <si>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</si>
  <si>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</si>
  <si>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</si>
  <si>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</si>
  <si>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</si>
  <si>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</si>
  <si>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</si>
  <si>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</si>
  <si>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</si>
  <si>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</si>
  <si>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</si>
  <si>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</si>
  <si>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</si>
  <si>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</si>
  <si>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</si>
  <si>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</si>
  <si>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</si>
  <si>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</si>
  <si>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</si>
  <si>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</si>
  <si>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</si>
  <si>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</si>
  <si>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</si>
  <si>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</si>
  <si>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</si>
  <si>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</si>
  <si>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</si>
  <si>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</si>
  <si>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</si>
  <si>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</si>
  <si>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</si>
  <si>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</si>
  <si>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</si>
  <si>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</si>
  <si>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</si>
  <si>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</si>
  <si>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</si>
  <si>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</si>
  <si>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</si>
  <si>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</si>
  <si>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</si>
  <si>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</si>
  <si>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</si>
  <si>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</si>
  <si>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</si>
  <si>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</si>
  <si>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</si>
  <si>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</si>
  <si>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</si>
  <si>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</si>
  <si>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</si>
  <si>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</si>
  <si>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</si>
  <si>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</si>
  <si>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</si>
  <si>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</si>
  <si>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</si>
  <si>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</si>
  <si>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</si>
  <si>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</si>
  <si>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</si>
  <si>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</si>
  <si>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</si>
  <si>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</si>
  <si>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</si>
  <si>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</si>
  <si>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</si>
  <si>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</si>
  <si>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</si>
  <si>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</si>
  <si>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</si>
  <si>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</si>
  <si>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</si>
  <si>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</si>
  <si>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</si>
  <si>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</si>
  <si>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</si>
  <si>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</si>
  <si>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</si>
  <si>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</si>
  <si>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</si>
  <si>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</si>
  <si>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</si>
  <si>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</si>
  <si>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</si>
  <si>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</si>
  <si>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</si>
  <si>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</si>
  <si>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</si>
  <si>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</si>
  <si>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</si>
  <si>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</si>
  <si>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</si>
  <si>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</si>
  <si>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</si>
  <si>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</si>
  <si>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</si>
  <si>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</si>
  <si>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</si>
  <si>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</si>
  <si>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</si>
  <si>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</si>
  <si>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</si>
  <si>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</si>
  <si>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</si>
  <si>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</si>
  <si>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</si>
  <si>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</si>
  <si>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</si>
  <si>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</si>
  <si>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</si>
  <si>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</si>
  <si>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</si>
  <si>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</si>
  <si>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</si>
  <si>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</si>
  <si>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</si>
  <si>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</si>
  <si>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</si>
  <si>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</si>
  <si>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</si>
  <si>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</si>
  <si>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</si>
  <si>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</si>
  <si>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</si>
  <si>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</si>
  <si>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</si>
  <si>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</si>
  <si>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</si>
  <si>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</si>
  <si>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</si>
  <si>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</si>
  <si>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</si>
  <si>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</si>
  <si>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</si>
  <si>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</si>
  <si>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</si>
  <si>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</si>
  <si>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</si>
  <si>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</si>
  <si>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</si>
  <si>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</si>
  <si>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</si>
  <si>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</si>
  <si>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</si>
  <si>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</si>
  <si>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</si>
  <si>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</si>
  <si>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</si>
  <si>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</si>
  <si>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</si>
  <si>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</si>
  <si>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</si>
  <si>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</si>
  <si>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</si>
  <si>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</si>
  <si>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</si>
  <si>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</si>
  <si>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</si>
  <si>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</si>
  <si>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</si>
  <si>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</si>
  <si>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</si>
  <si>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</si>
  <si>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</si>
  <si>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</si>
  <si>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</si>
  <si>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</si>
  <si>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</si>
  <si>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</si>
  <si>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</si>
  <si>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</si>
  <si>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</si>
  <si>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</si>
  <si>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</si>
  <si>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</si>
  <si>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</si>
  <si>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</si>
  <si>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</si>
  <si>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</si>
  <si>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</si>
  <si>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</si>
  <si>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</si>
  <si>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</si>
  <si>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</si>
  <si>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</si>
  <si>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</si>
  <si>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</si>
  <si>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</si>
  <si>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</si>
  <si>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</si>
  <si>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</si>
  <si>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</si>
  <si>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</si>
  <si>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</si>
  <si>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</si>
  <si>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</si>
  <si>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</si>
  <si>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</si>
  <si>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</si>
  <si>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</si>
  <si>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</si>
  <si>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</si>
  <si>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</si>
  <si>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</si>
  <si>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</si>
  <si>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</si>
  <si>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</si>
  <si>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</si>
  <si>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</si>
  <si>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</si>
  <si>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</si>
  <si>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</si>
  <si>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</si>
  <si>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</si>
  <si>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</si>
  <si>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</si>
  <si>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</si>
  <si>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</si>
  <si>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</si>
  <si>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</si>
  <si>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</si>
  <si>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</si>
  <si>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</si>
  <si>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</si>
  <si>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</si>
  <si>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</si>
  <si>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</si>
  <si>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</si>
  <si>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</si>
  <si>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</si>
  <si>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</si>
  <si>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</si>
  <si>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</si>
  <si>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</si>
  <si>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</si>
  <si>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</si>
  <si>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</si>
  <si>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</si>
  <si>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</si>
  <si>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</si>
  <si>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</si>
  <si>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</si>
  <si>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</si>
  <si>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</si>
  <si>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</si>
  <si>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</si>
  <si>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</si>
  <si>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</si>
  <si>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</si>
  <si>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</si>
  <si>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</si>
  <si>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</si>
  <si>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</si>
  <si>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</si>
  <si>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</si>
  <si>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</si>
  <si>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</si>
  <si>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</si>
  <si>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</si>
  <si>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</si>
  <si>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</si>
  <si>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</si>
  <si>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</si>
  <si>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</si>
  <si>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</si>
  <si>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</si>
  <si>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</si>
  <si>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</si>
  <si>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</si>
  <si>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</si>
  <si>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</si>
  <si>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</si>
  <si>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</si>
  <si>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</si>
  <si>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</si>
  <si>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</si>
  <si>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</si>
  <si>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</si>
  <si>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</si>
  <si>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</si>
  <si>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</si>
  <si>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</si>
  <si>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</si>
  <si>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</si>
  <si>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</si>
  <si>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</si>
  <si>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</si>
  <si>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</si>
  <si>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</si>
  <si>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</si>
  <si>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</si>
  <si>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</si>
  <si>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</si>
  <si>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</si>
  <si>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</si>
  <si>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</si>
  <si>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</si>
  <si>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</si>
  <si>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</si>
  <si>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</si>
  <si>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</si>
  <si>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</si>
  <si>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</si>
  <si>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</si>
  <si>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</si>
  <si>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</si>
  <si>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</si>
  <si>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</si>
  <si>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</si>
  <si>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</si>
  <si>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</si>
  <si>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</si>
  <si>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</si>
  <si>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</si>
  <si>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</si>
  <si>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</si>
  <si>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</si>
  <si>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</si>
  <si>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</si>
  <si>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</si>
  <si>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</si>
  <si>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</si>
  <si>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</si>
  <si>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</si>
  <si>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</si>
  <si>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</si>
  <si>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</si>
  <si>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</si>
  <si>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</si>
  <si>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</si>
  <si>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</si>
  <si>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</si>
  <si>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</si>
  <si>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</si>
  <si>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</si>
  <si>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</si>
  <si>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</si>
  <si>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</si>
  <si>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</si>
  <si>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</si>
  <si>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</si>
  <si>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</si>
  <si>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</si>
  <si>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</si>
  <si>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</si>
  <si>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</si>
  <si>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</si>
  <si>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</si>
  <si>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</si>
  <si>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</si>
  <si>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</si>
  <si>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</si>
  <si>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</si>
  <si>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</si>
  <si>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</si>
  <si>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</si>
  <si>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</si>
  <si>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</si>
  <si>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</si>
  <si>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</si>
  <si>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</si>
  <si>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</si>
  <si>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</si>
  <si>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</si>
  <si>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</si>
  <si>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</si>
  <si>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</si>
  <si>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</si>
  <si>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</si>
  <si>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</si>
  <si>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</si>
  <si>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</si>
  <si>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</si>
  <si>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</si>
  <si>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</si>
  <si>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</si>
  <si>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</si>
  <si>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</si>
  <si>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</si>
  <si>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</si>
  <si>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</si>
  <si>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</si>
  <si>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</si>
  <si>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</si>
  <si>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</si>
  <si>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</si>
  <si>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</si>
  <si>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</si>
  <si>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</si>
  <si>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</si>
  <si>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</si>
  <si>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</si>
  <si>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</si>
  <si>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</si>
  <si>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</si>
  <si>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</si>
  <si>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</si>
  <si>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</si>
  <si>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</si>
  <si>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</si>
  <si>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</si>
  <si>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</si>
  <si>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</si>
  <si>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</si>
  <si>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</si>
  <si>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</si>
  <si>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</si>
  <si>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</si>
  <si>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</si>
  <si>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</si>
  <si>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</si>
  <si>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</si>
  <si>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</si>
  <si>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</si>
  <si>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</si>
  <si>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</si>
  <si>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</si>
  <si>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</si>
  <si>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</si>
  <si>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</si>
  <si>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</si>
  <si>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</si>
  <si>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</si>
  <si>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</si>
  <si>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</si>
  <si>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</si>
  <si>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</si>
  <si>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</si>
  <si>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</si>
  <si>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</si>
  <si>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</si>
  <si>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</si>
  <si>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</si>
  <si>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</si>
  <si>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</si>
  <si>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</si>
  <si>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</si>
  <si>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</si>
  <si>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</si>
  <si>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</si>
  <si>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</si>
  <si>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</si>
  <si>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</si>
  <si>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</si>
  <si>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</si>
  <si>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</si>
  <si>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</si>
  <si>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</si>
  <si>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</si>
  <si>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</si>
  <si>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</si>
  <si>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</si>
  <si>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</si>
  <si>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</si>
  <si>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</si>
  <si>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</si>
  <si>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</si>
  <si>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</si>
  <si>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</si>
  <si>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</si>
  <si>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</si>
  <si>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</si>
  <si>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</si>
  <si>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</si>
  <si>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</si>
  <si>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</si>
  <si>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</si>
  <si>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</si>
  <si>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</si>
  <si>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</si>
  <si>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</si>
  <si>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</si>
  <si>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</si>
  <si>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</si>
  <si>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</si>
  <si>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</si>
  <si>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</si>
  <si>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</si>
  <si>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</si>
  <si>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</si>
  <si>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</si>
  <si>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</si>
  <si>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</si>
  <si>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</si>
  <si>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</si>
  <si>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</si>
  <si>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</si>
  <si>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</si>
  <si>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</si>
  <si>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</si>
  <si>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</si>
  <si>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</si>
  <si>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</si>
  <si>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</si>
  <si>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</si>
  <si>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</si>
  <si>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</si>
  <si>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</si>
  <si>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</si>
  <si>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</si>
  <si>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</si>
  <si>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</si>
  <si>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</si>
  <si>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</si>
  <si>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</si>
  <si>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</si>
  <si>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</si>
  <si>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</si>
  <si>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</si>
  <si>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</si>
  <si>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</si>
  <si>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</si>
  <si>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</si>
  <si>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</si>
  <si>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</si>
  <si>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</si>
  <si>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</si>
  <si>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</si>
  <si>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</si>
  <si>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</si>
  <si>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</si>
  <si>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</si>
  <si>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</si>
  <si>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</si>
  <si>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</si>
  <si>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</si>
  <si>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</si>
  <si>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</si>
  <si>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</si>
  <si>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</si>
  <si>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</si>
  <si>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</si>
  <si>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</si>
  <si>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</si>
  <si>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</si>
  <si>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</si>
  <si>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</si>
  <si>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</si>
  <si>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</si>
  <si>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</si>
  <si>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</si>
  <si>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</si>
  <si>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</si>
  <si>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</si>
  <si>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</si>
  <si>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</si>
  <si>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</si>
  <si>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</si>
  <si>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</si>
  <si>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</si>
  <si>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</si>
  <si>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</si>
  <si>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</si>
  <si>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</si>
  <si>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</si>
  <si>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</si>
  <si>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</si>
  <si>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</si>
  <si>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</si>
  <si>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</si>
  <si>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</si>
  <si>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</si>
  <si>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</si>
  <si>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</si>
  <si>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</si>
  <si>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</si>
  <si>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</si>
  <si>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</si>
  <si>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</si>
  <si>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</si>
  <si>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</si>
  <si>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</si>
  <si>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</si>
  <si>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</si>
  <si>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</si>
  <si>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</si>
  <si>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</si>
  <si>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</si>
  <si>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</si>
  <si>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</si>
  <si>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</si>
  <si>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</si>
  <si>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</si>
  <si>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</si>
  <si>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</si>
  <si>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</si>
  <si>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</si>
  <si>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</si>
  <si>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</si>
  <si>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</si>
  <si>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</si>
  <si>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</si>
  <si>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</si>
  <si>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</si>
  <si>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</si>
  <si>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</si>
  <si>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</si>
  <si>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</si>
  <si>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</si>
  <si>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</si>
  <si>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</si>
  <si>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</si>
  <si>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</si>
  <si>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</si>
  <si>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</si>
  <si>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</si>
  <si>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</si>
  <si>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</si>
  <si>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</si>
  <si>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</si>
  <si>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</si>
  <si>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</si>
  <si>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</si>
  <si>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</si>
  <si>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</si>
  <si>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</si>
  <si>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</si>
  <si>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</si>
  <si>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</si>
  <si>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</si>
  <si>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</si>
  <si>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</si>
  <si>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</si>
  <si>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</si>
  <si>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</si>
  <si>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</si>
  <si>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</si>
  <si>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</si>
  <si>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</si>
  <si>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</si>
  <si>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</si>
  <si>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</si>
  <si>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</si>
  <si>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</si>
  <si>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</si>
  <si>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</si>
  <si>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</si>
  <si>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</si>
  <si>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</si>
  <si>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</si>
  <si>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</si>
  <si>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</si>
  <si>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</si>
  <si>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</si>
  <si>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</si>
  <si>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</si>
  <si>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</si>
  <si>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</si>
  <si>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</si>
  <si>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</si>
  <si>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</si>
  <si>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</si>
  <si>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</si>
  <si>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</si>
  <si>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</si>
  <si>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</si>
  <si>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</si>
  <si>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</si>
  <si>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</si>
  <si>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</si>
  <si>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</si>
  <si>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</si>
  <si>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</si>
  <si>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</si>
  <si>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</si>
  <si>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</si>
  <si>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</si>
  <si>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</si>
  <si>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</si>
  <si>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</si>
  <si>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</si>
  <si>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</si>
  <si>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</si>
  <si>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</si>
  <si>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</si>
  <si>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</si>
  <si>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</si>
  <si>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</si>
  <si>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</si>
  <si>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</si>
  <si>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</si>
  <si>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</si>
  <si>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</si>
  <si>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</si>
  <si>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</si>
  <si>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</si>
  <si>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</si>
  <si>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</si>
  <si>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</si>
  <si>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</si>
  <si>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</si>
  <si>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</si>
  <si>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</si>
  <si>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</si>
  <si>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</si>
  <si>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</si>
  <si>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</si>
  <si>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</si>
  <si>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</si>
  <si>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</si>
  <si>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</si>
  <si>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</si>
  <si>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</si>
  <si>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</si>
  <si>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</si>
  <si>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</si>
  <si>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</si>
  <si>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</si>
  <si>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</si>
  <si>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</si>
  <si>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</si>
  <si>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</si>
  <si>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</si>
  <si>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</si>
  <si>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</si>
  <si>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</si>
  <si>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</si>
  <si>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</si>
  <si>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</si>
  <si>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</si>
  <si>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</si>
  <si>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</si>
  <si>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</si>
  <si>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</si>
  <si>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</si>
  <si>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</si>
  <si>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</si>
  <si>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</si>
  <si>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</si>
  <si>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</si>
  <si>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</si>
  <si>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</si>
  <si>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</si>
  <si>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</si>
  <si>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</si>
  <si>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</si>
  <si>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</si>
  <si>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</si>
  <si>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</si>
  <si>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</si>
  <si>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</si>
  <si>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</si>
  <si>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</si>
  <si>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</si>
  <si>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</si>
  <si>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</si>
  <si>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</si>
  <si>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</si>
  <si>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</si>
  <si>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</si>
  <si>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</si>
  <si>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</si>
  <si>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</si>
  <si>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</si>
  <si>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</si>
  <si>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</si>
  <si>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</si>
  <si>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</si>
  <si>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</si>
  <si>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</si>
  <si>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</si>
  <si>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</si>
  <si>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</si>
  <si>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</si>
  <si>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</si>
  <si>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</si>
  <si>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</si>
  <si>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</si>
  <si>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</si>
  <si>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</si>
  <si>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</si>
  <si>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</si>
  <si>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</si>
  <si>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</si>
  <si>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</si>
  <si>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</si>
  <si>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</si>
  <si>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</si>
  <si>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</si>
  <si>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</si>
  <si>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</si>
  <si>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</si>
  <si>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</si>
  <si>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</si>
  <si>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</si>
  <si>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</si>
  <si>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</si>
  <si>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</si>
  <si>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</si>
  <si>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</si>
  <si>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</si>
  <si>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</si>
  <si>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</si>
  <si>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</si>
  <si>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</si>
  <si>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</si>
  <si>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</si>
  <si>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</si>
  <si>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</si>
  <si>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</si>
  <si>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</si>
  <si>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</si>
  <si>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</si>
  <si>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</si>
  <si>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</si>
  <si>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</si>
  <si>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</si>
  <si>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</si>
  <si>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</si>
  <si>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</si>
  <si>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</si>
  <si>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</si>
  <si>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</si>
  <si>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</si>
  <si>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</si>
  <si>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</si>
  <si>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</si>
  <si>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</si>
  <si>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</si>
  <si>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</si>
  <si>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</si>
  <si>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</si>
  <si>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</si>
  <si>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</si>
  <si>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</si>
  <si>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</si>
  <si>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</si>
  <si>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</si>
  <si>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</si>
  <si>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</si>
  <si>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</si>
  <si>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</si>
  <si>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</si>
  <si>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</si>
  <si>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</si>
  <si>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</si>
  <si>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</si>
  <si>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</si>
  <si>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</si>
  <si>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</si>
  <si>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</si>
  <si>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</si>
  <si>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</si>
  <si>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</si>
  <si>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</si>
  <si>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</si>
  <si>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</si>
  <si>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</si>
  <si>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</si>
  <si>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</si>
  <si>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</si>
  <si>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</si>
  <si>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</si>
  <si>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</si>
  <si>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</si>
  <si>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</si>
  <si>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</si>
  <si>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</si>
  <si>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</si>
  <si>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</si>
  <si>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</si>
  <si>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</si>
  <si>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</si>
  <si>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</si>
  <si>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</si>
  <si>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</si>
  <si>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</si>
  <si>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</si>
  <si>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</si>
  <si>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</si>
  <si>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</si>
  <si>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</si>
  <si>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</si>
  <si>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</si>
  <si>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</si>
  <si>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</si>
  <si>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</si>
  <si>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</si>
  <si>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</si>
  <si>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</si>
  <si>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</si>
  <si>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</si>
  <si>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</si>
  <si>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</si>
  <si>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</si>
  <si>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</si>
  <si>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</si>
  <si>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</si>
  <si>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</si>
  <si>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</si>
  <si>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</si>
  <si>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</si>
  <si>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</si>
  <si>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</si>
  <si>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</si>
  <si>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</si>
  <si>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</si>
  <si>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</si>
  <si>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</si>
  <si>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</si>
  <si>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</si>
  <si>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</si>
  <si>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</si>
  <si>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</si>
  <si>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</si>
  <si>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</si>
  <si>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</si>
  <si>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</si>
  <si>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</si>
  <si>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</si>
  <si>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</si>
  <si>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</si>
  <si>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</si>
  <si>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</si>
  <si>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</si>
  <si>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</si>
  <si>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</si>
  <si>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</si>
  <si>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</si>
  <si>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</si>
  <si>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</si>
  <si>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</si>
  <si>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</si>
  <si>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</si>
  <si>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</si>
  <si>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</si>
  <si>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</si>
  <si>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</si>
  <si>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</si>
  <si>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</si>
  <si>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</si>
  <si>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</si>
  <si>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</si>
  <si>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</si>
  <si>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</si>
  <si>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</si>
  <si>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</si>
  <si>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</si>
  <si>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</si>
  <si>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</si>
  <si>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</si>
  <si>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</si>
  <si>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</si>
  <si>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</si>
  <si>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</si>
  <si>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</si>
  <si>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</si>
  <si>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</si>
  <si>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</si>
  <si>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</si>
  <si>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</si>
  <si>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</si>
  <si>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</si>
  <si>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</si>
  <si>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</si>
  <si>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</si>
  <si>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</si>
  <si>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</si>
  <si>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</si>
  <si>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</si>
  <si>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</si>
  <si>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</si>
  <si>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</si>
  <si>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</si>
  <si>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</si>
  <si>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</si>
  <si>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</si>
  <si>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</si>
  <si>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</si>
  <si>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</si>
  <si>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</si>
  <si>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</si>
  <si>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</si>
  <si>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</si>
  <si>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</si>
  <si>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</si>
  <si>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</si>
  <si>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</si>
  <si>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</si>
  <si>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</si>
  <si>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</si>
  <si>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</si>
  <si>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</si>
  <si>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</si>
  <si>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</si>
  <si>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</si>
  <si>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</si>
  <si>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</si>
  <si>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</si>
  <si>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</si>
  <si>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</si>
  <si>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</si>
  <si>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</si>
  <si>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</si>
  <si>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</si>
  <si>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</si>
  <si>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</si>
  <si>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</si>
  <si>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</si>
  <si>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</si>
  <si>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</si>
  <si>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</si>
  <si>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</si>
  <si>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</si>
  <si>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</si>
  <si>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</si>
  <si>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</si>
  <si>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</si>
  <si>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</si>
  <si>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</si>
  <si>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</si>
  <si>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</si>
  <si>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</si>
  <si>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</si>
  <si>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</si>
  <si>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</si>
  <si>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</si>
  <si>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</si>
  <si>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</si>
  <si>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</si>
  <si>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</si>
  <si>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</si>
  <si>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</si>
  <si>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</si>
  <si>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</si>
  <si>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</si>
  <si>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</si>
  <si>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</si>
  <si>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</si>
  <si>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</si>
  <si>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</si>
  <si>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</si>
  <si>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</si>
  <si>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</si>
  <si>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</si>
  <si>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</si>
  <si>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</si>
  <si>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</si>
  <si>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</si>
  <si>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</si>
  <si>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</si>
  <si>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</si>
  <si>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</si>
  <si>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</si>
  <si>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</si>
  <si>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</si>
  <si>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</si>
  <si>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</si>
  <si>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</si>
  <si>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</si>
  <si>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</si>
  <si>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</si>
  <si>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</si>
  <si>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</si>
  <si>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</si>
  <si>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</si>
  <si>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</si>
  <si>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</si>
  <si>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</si>
  <si>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</si>
  <si>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</si>
  <si>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</si>
  <si>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</si>
  <si>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</si>
  <si>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</si>
  <si>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</si>
  <si>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</si>
  <si>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</si>
  <si>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</si>
  <si>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</si>
  <si>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</si>
  <si>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</si>
  <si>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</si>
  <si>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</si>
  <si>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</si>
  <si>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</si>
  <si>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</si>
  <si>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</si>
  <si>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</si>
  <si>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</si>
  <si>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</si>
  <si>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</si>
  <si>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</si>
  <si>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</si>
  <si>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</si>
  <si>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</si>
  <si>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</si>
  <si>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</si>
  <si>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</si>
  <si>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</si>
  <si>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</si>
  <si>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</si>
  <si>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</si>
  <si>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</si>
  <si>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</si>
  <si>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</si>
  <si>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</si>
  <si>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</si>
  <si>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</si>
  <si>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</si>
  <si>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</si>
  <si>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</si>
  <si>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</si>
  <si>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</si>
  <si>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</si>
  <si>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</si>
  <si>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</si>
  <si>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</si>
  <si>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</si>
  <si>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</si>
  <si>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</si>
  <si>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</si>
  <si>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</si>
  <si>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</si>
  <si>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</si>
  <si>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</si>
  <si>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</si>
  <si>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</si>
  <si>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</si>
  <si>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</si>
  <si>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</si>
  <si>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</si>
  <si>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</si>
  <si>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</si>
  <si>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</si>
  <si>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</si>
  <si>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</si>
  <si>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</si>
  <si>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</si>
  <si>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</si>
  <si>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</si>
  <si>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</si>
  <si>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</si>
  <si>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</si>
  <si>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</si>
  <si>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</si>
  <si>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</si>
  <si>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</si>
  <si>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</si>
  <si>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</si>
  <si>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</si>
  <si>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</si>
  <si>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</si>
  <si>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</si>
  <si>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</si>
  <si>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</si>
  <si>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</si>
  <si>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</si>
  <si>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</si>
  <si>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</si>
  <si>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</si>
  <si>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</si>
  <si>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</si>
  <si>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</si>
  <si>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</si>
  <si>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</si>
  <si>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</si>
  <si>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</si>
  <si>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</si>
  <si>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</si>
  <si>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</si>
  <si>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</si>
  <si>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</si>
  <si>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</si>
  <si>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</si>
  <si>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</si>
  <si>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</si>
  <si>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</si>
  <si>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</si>
  <si>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</si>
  <si>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</si>
  <si>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</si>
  <si>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</si>
  <si>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</si>
  <si>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</si>
  <si>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</si>
  <si>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</si>
  <si>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</si>
  <si>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</si>
  <si>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</si>
  <si>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</si>
  <si>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</si>
  <si>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</si>
  <si>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</si>
  <si>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</si>
  <si>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</si>
  <si>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</si>
  <si>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</si>
  <si>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</si>
  <si>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</si>
  <si>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</si>
  <si>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</si>
  <si>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</si>
  <si>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</si>
  <si>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</si>
  <si>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</si>
  <si>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</si>
  <si>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</si>
  <si>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</si>
  <si>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</si>
  <si>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</si>
  <si>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</si>
  <si>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</si>
  <si>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</si>
  <si>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</si>
  <si>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</si>
  <si>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</si>
  <si>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</si>
  <si>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</si>
  <si>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</si>
  <si>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</si>
  <si>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</si>
  <si>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</si>
  <si>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</si>
  <si>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</si>
  <si>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</si>
  <si>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</si>
  <si>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</si>
  <si>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</si>
  <si>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</si>
  <si>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</si>
  <si>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</si>
  <si>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</si>
  <si>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</si>
  <si>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</si>
  <si>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</si>
  <si>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</si>
  <si>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</si>
  <si>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</si>
  <si>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</si>
  <si>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</si>
  <si>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</si>
  <si>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</si>
  <si>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</si>
  <si>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</si>
  <si>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</si>
  <si>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</si>
  <si>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</si>
  <si>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</si>
  <si>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</si>
  <si>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</si>
  <si>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</si>
  <si>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</si>
  <si>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</si>
  <si>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</si>
  <si>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</si>
  <si>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</si>
  <si>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</si>
  <si>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</si>
  <si>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</si>
  <si>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</si>
  <si>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</si>
  <si>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</si>
  <si>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</si>
  <si>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</si>
  <si>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</si>
  <si>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</si>
  <si>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</si>
  <si>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</si>
  <si>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</si>
  <si>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</si>
  <si>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</si>
  <si>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</si>
  <si>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</si>
  <si>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</si>
  <si>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</si>
  <si>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</si>
  <si>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</si>
  <si>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</si>
  <si>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</si>
  <si>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</si>
  <si>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</si>
  <si>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</si>
  <si>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</si>
  <si>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</si>
  <si>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</si>
  <si>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</si>
  <si>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</si>
  <si>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</si>
  <si>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</si>
  <si>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</si>
  <si>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</si>
  <si>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</si>
  <si>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</si>
  <si>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</si>
  <si>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</si>
  <si>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</si>
  <si>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</si>
  <si>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</si>
  <si>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</si>
  <si>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</si>
  <si>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</si>
  <si>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</si>
  <si>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</si>
  <si>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</si>
  <si>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</si>
  <si>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</si>
  <si>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</si>
  <si>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</si>
  <si>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</si>
  <si>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</si>
  <si>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</si>
  <si>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</si>
  <si>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</si>
  <si>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</si>
  <si>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</si>
  <si>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</si>
  <si>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</si>
  <si>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</si>
  <si>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</si>
  <si>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</si>
  <si>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</si>
  <si>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</si>
  <si>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</si>
  <si>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</si>
  <si>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</si>
  <si>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</si>
  <si>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</si>
  <si>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</si>
  <si>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</si>
  <si>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</si>
  <si>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</si>
  <si>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</si>
  <si>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</si>
  <si>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</si>
  <si>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</si>
  <si>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</si>
  <si>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</si>
  <si>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</si>
  <si>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</si>
  <si>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</si>
  <si>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</si>
  <si>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</si>
  <si>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</si>
  <si>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</si>
  <si>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</si>
  <si>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</si>
  <si>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</si>
  <si>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</si>
  <si>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</si>
  <si>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</si>
  <si>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</si>
  <si>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</si>
  <si>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</si>
  <si>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</si>
  <si>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</si>
  <si>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</si>
  <si>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</si>
  <si>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</si>
  <si>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</si>
  <si>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</si>
  <si>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</si>
  <si>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</si>
  <si>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</si>
  <si>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</si>
  <si>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</si>
  <si>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</si>
  <si>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</si>
  <si>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</si>
  <si>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</si>
  <si>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</si>
  <si>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</si>
  <si>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</si>
  <si>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</si>
  <si>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</si>
  <si>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</si>
  <si>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</si>
  <si>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</si>
  <si>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</si>
  <si>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</si>
  <si>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</si>
  <si>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</si>
  <si>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</si>
  <si>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</si>
  <si>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</si>
  <si>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</si>
  <si>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</si>
  <si>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</si>
  <si>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</si>
  <si>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</si>
  <si>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</si>
  <si>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</si>
  <si>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</si>
  <si>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</si>
  <si>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</si>
  <si>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</si>
  <si>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</si>
  <si>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</si>
  <si>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</si>
  <si>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</si>
  <si>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</si>
  <si>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</si>
  <si>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</si>
  <si>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</si>
  <si>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</si>
  <si>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</si>
  <si>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</si>
  <si>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</si>
  <si>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</si>
  <si>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</si>
  <si>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</si>
  <si>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</si>
  <si>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</si>
  <si>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</si>
  <si>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</si>
  <si>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</si>
  <si>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</si>
  <si>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</si>
  <si>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</si>
  <si>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</si>
  <si>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</si>
  <si>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</si>
  <si>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</si>
  <si>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</si>
  <si>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</si>
  <si>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</si>
  <si>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</si>
  <si>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</si>
  <si>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</si>
  <si>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</si>
  <si>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</si>
  <si>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</si>
  <si>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</si>
  <si>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</si>
  <si>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</si>
  <si>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</si>
  <si>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</si>
  <si>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</si>
  <si>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</si>
  <si>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</si>
  <si>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</si>
  <si>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</si>
  <si>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</si>
  <si>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</si>
  <si>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</si>
  <si>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</si>
  <si>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</si>
  <si>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</si>
  <si>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</si>
  <si>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</si>
  <si>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</si>
  <si>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</si>
  <si>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</si>
  <si>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</si>
  <si>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</si>
  <si>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</si>
  <si>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</si>
  <si>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</si>
  <si>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</si>
  <si>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</si>
  <si>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</si>
  <si>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</si>
  <si>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</si>
  <si>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</si>
  <si>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</si>
  <si>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</si>
  <si>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</si>
  <si>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</si>
  <si>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</si>
  <si>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</si>
  <si>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</si>
  <si>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</si>
  <si>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</si>
  <si>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</si>
  <si>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</si>
  <si>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</si>
  <si>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</si>
  <si>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</si>
  <si>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</si>
  <si>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</si>
  <si>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</si>
  <si>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</si>
  <si>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</si>
  <si>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</si>
  <si>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</si>
  <si>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</si>
  <si>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</si>
  <si>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</si>
  <si>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</si>
  <si>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</si>
  <si>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</si>
  <si>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</si>
  <si>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</si>
  <si>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</si>
  <si>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</si>
  <si>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</si>
  <si>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</si>
  <si>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</si>
  <si>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</si>
  <si>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</si>
  <si>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</si>
  <si>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</si>
  <si>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</si>
  <si>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</si>
  <si>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</si>
  <si>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</si>
  <si>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</si>
  <si>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</si>
  <si>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</si>
  <si>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</si>
  <si>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</si>
  <si>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</si>
  <si>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</si>
  <si>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</si>
  <si>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</si>
  <si>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</si>
  <si>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</si>
  <si>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</si>
  <si>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</si>
  <si>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</si>
  <si>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</si>
  <si>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</si>
  <si>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</si>
  <si>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</si>
  <si>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</si>
  <si>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</si>
  <si>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</si>
  <si>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</si>
  <si>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</si>
  <si>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</si>
  <si>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</si>
  <si>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</si>
  <si>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</si>
  <si>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</si>
  <si>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</si>
  <si>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</si>
  <si>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</si>
  <si>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</si>
  <si>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</si>
  <si>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</si>
  <si>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</si>
  <si>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</si>
  <si>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</si>
  <si>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</si>
  <si>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</si>
  <si>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</si>
  <si>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</si>
  <si>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</si>
  <si>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</si>
  <si>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</si>
  <si>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</si>
  <si>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</si>
  <si>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</si>
  <si>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</si>
  <si>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</si>
  <si>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</si>
  <si>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</si>
  <si>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</si>
  <si>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</si>
  <si>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</si>
  <si>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</si>
  <si>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</si>
  <si>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</si>
  <si>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</si>
  <si>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</si>
  <si>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</si>
  <si>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</si>
  <si>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</si>
  <si>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</si>
  <si>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</si>
  <si>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</si>
  <si>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</si>
  <si>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</si>
  <si>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</si>
  <si>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</si>
  <si>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</si>
  <si>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</si>
  <si>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</si>
  <si>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</si>
  <si>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</si>
  <si>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</si>
  <si>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</si>
  <si>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</si>
  <si>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</si>
  <si>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</si>
  <si>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</si>
  <si>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</si>
  <si>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</si>
  <si>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</si>
  <si>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</si>
  <si>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</si>
  <si>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</si>
  <si>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</si>
  <si>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</si>
  <si>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</si>
  <si>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</si>
  <si>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</si>
  <si>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</si>
  <si>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</si>
  <si>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</si>
  <si>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</si>
  <si>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</si>
  <si>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</si>
  <si>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</si>
  <si>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</si>
  <si>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</si>
  <si>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</si>
  <si>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</si>
  <si>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</si>
  <si>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</si>
  <si>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</si>
  <si>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</si>
  <si>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</si>
  <si>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</si>
  <si>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</si>
  <si>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</si>
  <si>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</si>
  <si>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</si>
  <si>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</si>
  <si>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</si>
  <si>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</si>
  <si>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</si>
  <si>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</si>
  <si>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</si>
  <si>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</si>
  <si>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</si>
  <si>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</si>
  <si>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</si>
  <si>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</si>
  <si>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</si>
  <si>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</si>
  <si>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</si>
  <si>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</si>
  <si>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</si>
  <si>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</si>
  <si>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</si>
  <si>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</si>
  <si>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</si>
  <si>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</si>
  <si>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</si>
  <si>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</si>
  <si>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</si>
  <si>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</si>
  <si>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</si>
  <si>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</si>
  <si>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</si>
  <si>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</si>
  <si>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</si>
  <si>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</si>
  <si>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</si>
  <si>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</si>
  <si>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</si>
  <si>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</si>
  <si>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</si>
  <si>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</si>
  <si>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</si>
  <si>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</si>
  <si>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</si>
  <si>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</si>
  <si>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</si>
  <si>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</si>
  <si>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</si>
  <si>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</si>
  <si>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</si>
  <si>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</si>
  <si>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</si>
  <si>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</si>
  <si>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</si>
  <si>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</si>
  <si>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</si>
  <si>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</si>
  <si>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</si>
  <si>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</si>
  <si>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</si>
  <si>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</si>
  <si>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</si>
  <si>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</si>
  <si>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</si>
  <si>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</si>
  <si>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</si>
  <si>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</si>
  <si>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</si>
  <si>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</si>
  <si>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</si>
  <si>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</si>
  <si>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</si>
  <si>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</si>
  <si>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</si>
  <si>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</si>
  <si>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</si>
  <si>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</si>
  <si>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</si>
  <si>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</si>
  <si>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</si>
  <si>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</si>
  <si>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</si>
  <si>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</si>
  <si>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</si>
  <si>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</si>
  <si>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</si>
  <si>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</si>
  <si>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</si>
  <si>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</si>
  <si>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</si>
  <si>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</si>
  <si>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</si>
  <si>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</si>
  <si>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</si>
  <si>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</si>
  <si>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</si>
  <si>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</si>
  <si>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</si>
  <si>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</si>
  <si>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</si>
  <si>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</si>
  <si>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</si>
  <si>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</si>
  <si>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</si>
  <si>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</si>
  <si>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</si>
  <si>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</si>
  <si>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</si>
  <si>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</si>
  <si>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</si>
  <si>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</si>
  <si>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</si>
  <si>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</si>
  <si>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</si>
  <si>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</si>
  <si>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</si>
  <si>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</si>
  <si>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</si>
  <si>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</si>
  <si>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</si>
  <si>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</si>
  <si>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</si>
  <si>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</si>
  <si>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</si>
  <si>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</si>
  <si>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</si>
  <si>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</si>
  <si>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</si>
  <si>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</si>
  <si>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</si>
  <si>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</si>
  <si>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</si>
  <si>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</si>
  <si>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</si>
  <si>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</si>
  <si>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</si>
  <si>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</si>
  <si>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</si>
  <si>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</si>
  <si>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</si>
  <si>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</si>
  <si>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</si>
  <si>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</si>
  <si>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</si>
  <si>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</si>
  <si>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</si>
  <si>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</si>
  <si>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</si>
  <si>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</si>
  <si>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</si>
  <si>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</si>
  <si>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</si>
  <si>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</si>
  <si>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</si>
  <si>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</si>
  <si>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</si>
  <si>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</si>
  <si>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</si>
  <si>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</si>
  <si>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</si>
  <si>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</si>
  <si>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</si>
  <si>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</si>
  <si>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</si>
  <si>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</si>
  <si>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</si>
  <si>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</si>
  <si>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</si>
  <si>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</si>
  <si>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</si>
  <si>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</si>
  <si>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</si>
  <si>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</si>
  <si>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</si>
  <si>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</si>
  <si>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</si>
  <si>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</si>
  <si>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</si>
  <si>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</si>
  <si>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</si>
  <si>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</si>
  <si>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</si>
  <si>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</si>
  <si>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</si>
  <si>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</si>
  <si>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</si>
  <si>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</si>
  <si>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</si>
  <si>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</si>
  <si>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</si>
  <si>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</si>
  <si>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</si>
  <si>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</si>
  <si>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</si>
  <si>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</si>
  <si>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</si>
  <si>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</si>
  <si>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</si>
  <si>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</si>
  <si>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</si>
  <si>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</si>
  <si>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</si>
  <si>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</si>
  <si>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</si>
  <si>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</si>
  <si>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</si>
  <si>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</si>
  <si>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</si>
  <si>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</si>
  <si>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</si>
  <si>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</si>
  <si>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</si>
  <si>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</si>
  <si>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</si>
  <si>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</si>
  <si>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</si>
  <si>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</si>
  <si>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</si>
  <si>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</si>
  <si>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</si>
  <si>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</si>
  <si>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</si>
  <si>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</si>
  <si>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</si>
  <si>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</si>
  <si>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</si>
  <si>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</si>
  <si>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</si>
  <si>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</si>
  <si>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</si>
  <si>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</si>
  <si>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</si>
  <si>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</si>
  <si>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</si>
  <si>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</si>
  <si>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</si>
  <si>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</si>
  <si>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</si>
  <si>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</si>
  <si>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</si>
  <si>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</si>
  <si>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</si>
  <si>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</si>
  <si>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</si>
  <si>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</si>
  <si>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</si>
  <si>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</si>
  <si>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</si>
  <si>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</si>
  <si>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</si>
  <si>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</si>
  <si>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</si>
  <si>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</si>
  <si>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</si>
  <si>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</si>
  <si>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</si>
  <si>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</si>
  <si>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</si>
  <si>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</si>
  <si>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</si>
  <si>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</si>
  <si>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</si>
  <si>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</si>
  <si>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</si>
  <si>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</si>
  <si>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</si>
  <si>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</si>
  <si>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</si>
  <si>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</si>
  <si>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</si>
  <si>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</si>
  <si>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</si>
  <si>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</si>
  <si>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</si>
  <si>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</si>
  <si>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</si>
  <si>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</si>
  <si>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</si>
  <si>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</si>
  <si>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</si>
  <si>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</si>
  <si>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</si>
  <si>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</si>
  <si>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</si>
  <si>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</si>
  <si>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</si>
  <si>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</si>
  <si>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</si>
  <si>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</si>
  <si>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</si>
  <si>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</si>
  <si>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</si>
  <si>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</si>
  <si>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</si>
  <si>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</si>
  <si>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</si>
  <si>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</si>
  <si>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</si>
  <si>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</si>
  <si>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</si>
  <si>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</si>
  <si>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</si>
  <si>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</si>
  <si>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</si>
  <si>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</si>
  <si>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</si>
  <si>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</si>
  <si>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</si>
  <si>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</si>
  <si>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</si>
  <si>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</si>
  <si>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</si>
  <si>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</si>
  <si>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</si>
  <si>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</si>
  <si>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</si>
  <si>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</si>
  <si>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</si>
  <si>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</si>
  <si>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</si>
  <si>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</si>
  <si>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</si>
  <si>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</si>
  <si>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</si>
  <si>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</si>
  <si>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</si>
  <si>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</si>
  <si>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</si>
  <si>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</si>
  <si>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</si>
  <si>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</si>
  <si>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</si>
  <si>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</si>
  <si>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</si>
  <si>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</si>
  <si>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</si>
  <si>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</si>
  <si>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</si>
  <si>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</si>
  <si>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</si>
  <si>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</si>
  <si>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</si>
  <si>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</si>
  <si>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</si>
  <si>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</si>
  <si>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</si>
  <si>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</si>
  <si>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</si>
  <si>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</si>
  <si>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</si>
  <si>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</si>
  <si>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</si>
  <si>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</si>
  <si>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</si>
  <si>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</si>
  <si>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</si>
  <si>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</si>
  <si>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</si>
  <si>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</si>
  <si>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</si>
  <si>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</si>
  <si>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</si>
  <si>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</si>
  <si>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</si>
  <si>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</si>
  <si>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</si>
  <si>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</si>
  <si>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</si>
  <si>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</si>
  <si>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</si>
  <si>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</si>
  <si>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</si>
  <si>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</si>
  <si>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</si>
  <si>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</si>
  <si>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</si>
  <si>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</si>
  <si>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</si>
  <si>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</si>
  <si>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</si>
  <si>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</si>
  <si>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</si>
  <si>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</si>
  <si>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</si>
  <si>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</si>
  <si>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</si>
  <si>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</si>
  <si>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</si>
  <si>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</si>
  <si>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</si>
  <si>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</si>
  <si>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</si>
  <si>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</si>
  <si>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</si>
  <si>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</si>
  <si>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</si>
  <si>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</si>
  <si>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</si>
  <si>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</si>
  <si>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</si>
  <si>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</si>
  <si>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</si>
  <si>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</si>
  <si>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</si>
  <si>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</si>
  <si>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</si>
  <si>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</si>
  <si>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</si>
  <si>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</si>
  <si>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</si>
  <si>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</si>
  <si>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</si>
  <si>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</si>
  <si>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</si>
  <si>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</si>
  <si>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</si>
  <si>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</si>
  <si>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</si>
  <si>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</si>
  <si>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</si>
  <si>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</si>
  <si>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</si>
  <si>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</si>
  <si>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</si>
  <si>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</si>
  <si>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</si>
  <si>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</si>
  <si>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</si>
  <si>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</si>
  <si>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</si>
  <si>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</si>
  <si>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</si>
  <si>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</si>
  <si>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</si>
  <si>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</si>
  <si>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</si>
  <si>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</si>
  <si>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</si>
  <si>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</si>
  <si>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</si>
  <si>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</si>
  <si>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</si>
  <si>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</si>
  <si>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</si>
  <si>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</si>
  <si>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</si>
  <si>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</si>
  <si>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</si>
  <si>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</si>
  <si>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</si>
  <si>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</si>
  <si>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</si>
  <si>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</si>
  <si>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</si>
  <si>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</si>
  <si>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</si>
  <si>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</si>
  <si>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</si>
  <si>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</si>
  <si>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</si>
  <si>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</si>
  <si>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</si>
  <si>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</si>
  <si>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</si>
  <si>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</si>
  <si>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</si>
  <si>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</si>
  <si>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</si>
  <si>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</si>
  <si>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</si>
  <si>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</si>
  <si>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</si>
  <si>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</si>
  <si>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</si>
  <si>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</si>
  <si>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</si>
  <si>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</si>
  <si>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</si>
  <si>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</si>
  <si>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</si>
  <si>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</si>
  <si>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</si>
  <si>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</si>
  <si>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</si>
  <si>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</si>
  <si>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</si>
  <si>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</si>
  <si>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</si>
  <si>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</si>
  <si>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</si>
  <si>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</si>
  <si>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</si>
  <si>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</si>
  <si>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</si>
  <si>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</si>
  <si>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</si>
  <si>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</si>
  <si>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</si>
  <si>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</si>
  <si>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</si>
  <si>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</si>
  <si>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</si>
  <si>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</si>
  <si>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</si>
  <si>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</si>
  <si>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</si>
  <si>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</si>
  <si>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</si>
  <si>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</si>
  <si>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</si>
  <si>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</si>
  <si>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</si>
  <si>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</si>
  <si>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</si>
  <si>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</si>
  <si>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</si>
  <si>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</si>
  <si>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</si>
  <si>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</si>
  <si>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</si>
  <si>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</si>
  <si>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</si>
  <si>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</si>
  <si>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</si>
  <si>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</si>
  <si>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</si>
  <si>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</si>
  <si>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</si>
  <si>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</si>
  <si>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</si>
  <si>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</si>
  <si>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</si>
  <si>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</si>
  <si>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</si>
  <si>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</si>
  <si>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</si>
  <si>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</si>
  <si>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</si>
  <si>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</si>
  <si>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</si>
  <si>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</si>
  <si>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</si>
  <si>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</si>
  <si>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</si>
  <si>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</si>
  <si>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</si>
  <si>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</si>
  <si>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</si>
  <si>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</si>
  <si>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</si>
  <si>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</si>
  <si>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</si>
  <si>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</si>
  <si>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</si>
  <si>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</si>
  <si>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</si>
  <si>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</si>
  <si>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</si>
  <si>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</si>
  <si>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</si>
  <si>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</si>
  <si>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</si>
  <si>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</si>
  <si>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</si>
  <si>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</si>
  <si>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</si>
  <si>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</si>
  <si>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</si>
  <si>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</si>
  <si>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</si>
  <si>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</si>
  <si>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</si>
  <si>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</si>
  <si>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</si>
  <si>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</si>
  <si>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</si>
  <si>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</si>
  <si>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</si>
  <si>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</si>
  <si>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</si>
  <si>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</si>
  <si>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</si>
  <si>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</si>
  <si>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</si>
  <si>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</si>
  <si>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</si>
  <si>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</si>
  <si>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</si>
  <si>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</si>
  <si>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</si>
  <si>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</si>
  <si>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</si>
  <si>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</si>
  <si>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</si>
  <si>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</si>
  <si>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</si>
  <si>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</si>
  <si>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</si>
  <si>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</si>
  <si>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</si>
  <si>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</si>
  <si>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</si>
  <si>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</si>
  <si>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</si>
  <si>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</si>
  <si>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</si>
  <si>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</si>
  <si>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</si>
  <si>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</si>
  <si>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</si>
  <si>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</si>
  <si>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</si>
  <si>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</si>
  <si>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</si>
  <si>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</si>
  <si>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</si>
  <si>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</si>
  <si>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</si>
  <si>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</si>
  <si>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</si>
  <si>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</si>
  <si>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</si>
  <si>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</si>
  <si>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</si>
  <si>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</si>
  <si>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</si>
  <si>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</si>
  <si>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</si>
  <si>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</si>
  <si>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</si>
  <si>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</si>
  <si>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</si>
  <si>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</si>
  <si>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</si>
  <si>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</si>
  <si>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</si>
  <si>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</si>
  <si>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</si>
  <si>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</si>
  <si>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</si>
  <si>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</si>
  <si>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</si>
  <si>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</si>
  <si>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</si>
  <si>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</si>
  <si>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</si>
  <si>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</si>
  <si>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</si>
  <si>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</si>
  <si>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</si>
  <si>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</si>
  <si>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</si>
  <si>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</si>
  <si>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</si>
  <si>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</si>
  <si>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</si>
  <si>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</si>
  <si>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</si>
  <si>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</si>
  <si>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</si>
  <si>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</si>
  <si>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</si>
  <si>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</si>
  <si>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</si>
  <si>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</si>
  <si>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</si>
  <si>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</si>
  <si>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</si>
  <si>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</si>
  <si>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</si>
  <si>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</si>
  <si>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</si>
  <si>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</si>
  <si>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</si>
  <si>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</si>
  <si>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</si>
  <si>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</si>
  <si>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</si>
  <si>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</si>
  <si>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</si>
  <si>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</si>
  <si>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</si>
  <si>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</si>
  <si>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</si>
  <si>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</si>
  <si>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</si>
  <si>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</si>
  <si>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</si>
  <si>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</si>
  <si>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</si>
  <si>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</si>
  <si>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</si>
  <si>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</si>
  <si>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</si>
  <si>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</si>
  <si>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</si>
  <si>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</si>
  <si>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</si>
  <si>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</si>
  <si>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</si>
  <si>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</si>
  <si>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</si>
  <si>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</si>
  <si>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</si>
  <si>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</si>
  <si>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</si>
  <si>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</si>
  <si>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</si>
  <si>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</si>
  <si>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</si>
  <si>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</si>
  <si>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</si>
  <si>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</si>
  <si>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</si>
  <si>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</si>
  <si>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</si>
  <si>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</si>
  <si>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</si>
  <si>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</si>
  <si>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</si>
  <si>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</si>
  <si>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</si>
  <si>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</si>
  <si>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</si>
  <si>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</si>
  <si>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</si>
  <si>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</si>
  <si>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</si>
  <si>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</si>
  <si>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</si>
  <si>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</si>
  <si>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</si>
  <si>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</si>
  <si>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</si>
  <si>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</si>
  <si>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</si>
  <si>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</si>
  <si>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</si>
  <si>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</si>
  <si>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</si>
  <si>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</si>
  <si>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</si>
  <si>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</si>
  <si>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</si>
  <si>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</si>
  <si>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</si>
  <si>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</si>
  <si>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</si>
  <si>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</si>
  <si>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</si>
  <si>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</si>
  <si>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</si>
  <si>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</si>
  <si>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</si>
  <si>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</si>
  <si>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</si>
  <si>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</si>
  <si>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</si>
  <si>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</si>
  <si>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</si>
  <si>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</si>
  <si>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</si>
  <si>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</si>
  <si>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</si>
  <si>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</si>
  <si>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</si>
  <si>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</si>
  <si>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</si>
  <si>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</si>
  <si>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</si>
  <si>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</si>
  <si>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</si>
  <si>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</si>
  <si>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</si>
  <si>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</si>
  <si>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</si>
  <si>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</si>
  <si>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</si>
  <si>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</si>
  <si>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</si>
  <si>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</si>
  <si>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</si>
  <si>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</si>
  <si>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</si>
  <si>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</si>
  <si>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</si>
  <si>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</si>
  <si>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</si>
  <si>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</si>
  <si>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</si>
  <si>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</si>
  <si>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</si>
  <si>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</si>
  <si>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</si>
  <si>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</si>
  <si>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</si>
  <si>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</si>
  <si>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</si>
  <si>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</si>
  <si>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</si>
  <si>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</si>
  <si>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</si>
  <si>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</si>
  <si>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</si>
  <si>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</si>
  <si>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</si>
  <si>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</si>
  <si>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</si>
  <si>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</si>
  <si>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</si>
  <si>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</si>
  <si>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</si>
  <si>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</si>
  <si>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</si>
  <si>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</si>
  <si>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</si>
  <si>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</si>
  <si>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</si>
  <si>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</si>
  <si>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</si>
  <si>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</si>
  <si>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</si>
  <si>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</si>
  <si>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</si>
  <si>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</si>
  <si>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</si>
  <si>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</si>
  <si>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</si>
  <si>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</si>
  <si>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</si>
  <si>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</si>
  <si>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</si>
  <si>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</si>
  <si>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</si>
  <si>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</si>
  <si>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</si>
  <si>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</si>
  <si>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</si>
  <si>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</si>
  <si>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</si>
  <si>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</si>
  <si>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</si>
  <si>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</si>
  <si>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</si>
  <si>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</si>
  <si>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</si>
  <si>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</si>
  <si>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</si>
  <si>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</si>
  <si>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</si>
  <si>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</si>
  <si>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</si>
  <si>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</si>
  <si>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</si>
  <si>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</si>
  <si>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</si>
  <si>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</si>
  <si>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</si>
  <si>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</si>
  <si>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</si>
  <si>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</si>
  <si>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</si>
  <si>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</si>
  <si>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</si>
  <si>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</si>
  <si>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</si>
  <si>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</si>
  <si>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</si>
  <si>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</si>
  <si>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</si>
  <si>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</si>
  <si>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</si>
  <si>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</si>
  <si>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</si>
  <si>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</si>
  <si>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</si>
  <si>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</si>
  <si>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</si>
  <si>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</si>
  <si>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</si>
  <si>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</si>
  <si>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</si>
  <si>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</si>
  <si>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</si>
  <si>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</si>
  <si>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</si>
  <si>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</si>
  <si>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</si>
  <si>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</si>
  <si>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</si>
  <si>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</si>
  <si>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</si>
  <si>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</si>
  <si>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</si>
  <si>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</si>
  <si>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</si>
  <si>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</si>
  <si>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</si>
  <si>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</si>
  <si>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</si>
  <si>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</si>
  <si>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</si>
  <si>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</si>
  <si>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</si>
  <si>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</si>
  <si>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</si>
  <si>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</si>
  <si>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</si>
  <si>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</si>
  <si>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</si>
  <si>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</si>
  <si>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</si>
  <si>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</si>
  <si>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</si>
  <si>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</si>
  <si>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</si>
  <si>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</si>
  <si>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</si>
  <si>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</si>
  <si>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</si>
  <si>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</si>
  <si>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</si>
  <si>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</si>
  <si>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</si>
  <si>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</si>
  <si>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</si>
  <si>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</si>
  <si>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</si>
  <si>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</si>
  <si>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</si>
  <si>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</si>
  <si>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</si>
  <si>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</si>
  <si>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</si>
  <si>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</si>
  <si>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</si>
  <si>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</si>
  <si>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</si>
  <si>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</si>
  <si>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</si>
  <si>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</si>
  <si>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</si>
  <si>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</si>
  <si>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</si>
  <si>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</si>
  <si>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</si>
  <si>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</si>
  <si>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</si>
  <si>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</si>
  <si>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</si>
  <si>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</si>
  <si>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</si>
  <si>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</si>
  <si>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</si>
  <si>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</si>
  <si>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</si>
  <si>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</si>
  <si>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</si>
  <si>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</si>
  <si>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</si>
  <si>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</si>
  <si>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</si>
  <si>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</si>
  <si>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</si>
  <si>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</si>
  <si>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</si>
  <si>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</si>
  <si>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</si>
  <si>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</si>
  <si>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</si>
  <si>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</si>
  <si>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</si>
  <si>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</si>
  <si>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</si>
  <si>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</si>
  <si>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</si>
  <si>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</si>
  <si>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</si>
  <si>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</si>
  <si>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</si>
  <si>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</si>
  <si>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</si>
  <si>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</si>
  <si>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</si>
  <si>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</si>
  <si>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</si>
  <si>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</si>
  <si>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</si>
  <si>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</si>
  <si>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</si>
  <si>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</si>
  <si>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</si>
  <si>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</si>
  <si>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</si>
  <si>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</si>
  <si>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</si>
  <si>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</si>
  <si>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</si>
  <si>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</si>
  <si>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</si>
  <si>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</si>
  <si>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</si>
  <si>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</si>
  <si>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</si>
  <si>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</si>
  <si>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</si>
  <si>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</si>
  <si>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</si>
  <si>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</si>
  <si>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</si>
  <si>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</si>
  <si>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</si>
  <si>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</si>
  <si>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</si>
  <si>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</si>
  <si>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</si>
  <si>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</si>
  <si>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</si>
  <si>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</si>
  <si>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</si>
  <si>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</si>
  <si>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</si>
  <si>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</si>
  <si>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</si>
  <si>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</si>
  <si>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</si>
  <si>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</si>
  <si>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</si>
  <si>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</si>
  <si>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</si>
  <si>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</si>
  <si>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</si>
  <si>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</si>
  <si>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</si>
  <si>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</si>
  <si>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</si>
  <si>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</si>
  <si>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</si>
  <si>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</si>
  <si>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</si>
  <si>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</si>
  <si>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</si>
  <si>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</si>
  <si>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</si>
  <si>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</si>
  <si>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</si>
  <si>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</si>
  <si>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</si>
  <si>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</si>
  <si>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</si>
  <si>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</si>
  <si>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</si>
  <si>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</si>
  <si>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</si>
  <si>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</si>
  <si>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</si>
  <si>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</si>
  <si>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</si>
  <si>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</si>
  <si>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</si>
  <si>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</si>
  <si>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</si>
  <si>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</si>
  <si>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</si>
  <si>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</si>
  <si>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</si>
  <si>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</si>
  <si>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</si>
  <si>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</si>
  <si>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</si>
  <si>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</si>
  <si>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</si>
  <si>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</si>
  <si>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</si>
  <si>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</si>
  <si>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</si>
  <si>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</si>
  <si>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</si>
  <si>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</si>
  <si>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</si>
  <si>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</si>
  <si>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</si>
  <si>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</si>
  <si>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</si>
  <si>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</si>
  <si>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</si>
  <si>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</si>
  <si>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</si>
  <si>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</si>
  <si>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</si>
  <si>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</si>
  <si>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</si>
  <si>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</si>
  <si>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</si>
  <si>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</si>
  <si>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</si>
  <si>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</si>
  <si>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</si>
  <si>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</si>
  <si>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</si>
  <si>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</si>
  <si>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</si>
  <si>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</si>
  <si>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</si>
  <si>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</si>
  <si>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</si>
  <si>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</si>
  <si>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</si>
  <si>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</si>
  <si>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</si>
  <si>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</si>
  <si>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</si>
  <si>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</si>
  <si>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</si>
  <si>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</si>
  <si>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</si>
  <si>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</si>
  <si>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</si>
  <si>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</si>
  <si>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</si>
  <si>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</si>
  <si>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</si>
  <si>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</si>
  <si>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</si>
  <si>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</si>
  <si>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</si>
  <si>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</si>
  <si>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</si>
  <si>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</si>
  <si>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</si>
  <si>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</si>
  <si>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</si>
  <si>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</si>
  <si>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</si>
  <si>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</si>
  <si>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</si>
  <si>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</si>
  <si>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</si>
  <si>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</si>
  <si>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</si>
  <si>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</si>
  <si>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</si>
  <si>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</si>
  <si>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</si>
  <si>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</si>
  <si>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</si>
  <si>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</si>
  <si>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</si>
  <si>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</si>
  <si>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</si>
  <si>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</si>
  <si>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</si>
  <si>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</si>
  <si>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</si>
  <si>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</si>
  <si>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</si>
  <si>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</si>
  <si>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</si>
  <si>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</si>
  <si>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</si>
  <si>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</si>
  <si>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</si>
  <si>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</si>
  <si>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</si>
  <si>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</si>
  <si>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</si>
  <si>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</si>
  <si>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</si>
  <si>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</si>
  <si>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</si>
  <si>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</si>
  <si>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</si>
  <si>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</si>
  <si>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</si>
  <si>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</si>
  <si>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</si>
  <si>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</si>
  <si>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</si>
  <si>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</si>
  <si>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</si>
  <si>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</si>
  <si>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</si>
  <si>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</si>
  <si>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</si>
  <si>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</si>
  <si>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</si>
  <si>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</si>
  <si>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</si>
  <si>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</si>
  <si>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</si>
  <si>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</si>
  <si>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</si>
  <si>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</si>
  <si>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</si>
  <si>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</si>
  <si>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</si>
  <si>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</si>
  <si>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</si>
  <si>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</si>
  <si>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</si>
  <si>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</si>
  <si>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</si>
  <si>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</si>
  <si>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</si>
  <si>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</si>
  <si>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</si>
  <si>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</si>
  <si>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</si>
  <si>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</si>
  <si>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</si>
  <si>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</si>
  <si>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</si>
  <si>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</si>
  <si>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</si>
  <si>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</si>
  <si>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</si>
  <si>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</si>
  <si>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</si>
  <si>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</si>
  <si>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</si>
  <si>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</si>
  <si>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</si>
  <si>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</si>
  <si>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</si>
  <si>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</si>
  <si>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</si>
  <si>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</si>
  <si>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</si>
  <si>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</si>
  <si>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</si>
  <si>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</si>
  <si>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</si>
  <si>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</si>
  <si>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</si>
  <si>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</si>
  <si>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</si>
  <si>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</si>
  <si>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</si>
  <si>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</si>
  <si>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</si>
  <si>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</si>
  <si>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</si>
  <si>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</si>
  <si>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</si>
  <si>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</si>
  <si>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</si>
  <si>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</si>
  <si>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</si>
  <si>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</si>
  <si>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</si>
  <si>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</si>
  <si>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</si>
  <si>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</si>
  <si>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</si>
  <si>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</si>
  <si>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</si>
  <si>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</si>
  <si>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</si>
  <si>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</si>
  <si>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</si>
  <si>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</si>
  <si>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</si>
  <si>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</si>
  <si>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</si>
  <si>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</si>
  <si>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</si>
  <si>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</si>
  <si>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</si>
  <si>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</si>
  <si>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</si>
  <si>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</si>
  <si>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</si>
  <si>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</si>
  <si>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</si>
  <si>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</si>
  <si>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</si>
  <si>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</si>
  <si>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</si>
  <si>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</si>
  <si>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</si>
  <si>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</si>
  <si>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</si>
  <si>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</si>
  <si>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</si>
  <si>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</si>
  <si>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</si>
  <si>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</si>
  <si>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</si>
  <si>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</si>
  <si>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</si>
  <si>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</si>
  <si>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</si>
  <si>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</si>
  <si>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</si>
  <si>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</si>
  <si>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</si>
  <si>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</si>
  <si>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</si>
  <si>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</si>
  <si>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</si>
  <si>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</si>
  <si>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</si>
  <si>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</si>
  <si>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</si>
  <si>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</si>
  <si>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</si>
  <si>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</si>
  <si>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</si>
  <si>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</si>
  <si>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</si>
  <si>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</si>
  <si>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</si>
  <si>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</si>
  <si>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</si>
  <si>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</si>
  <si>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</si>
  <si>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</si>
  <si>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</si>
  <si>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</si>
  <si>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</si>
  <si>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</si>
  <si>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</si>
  <si>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</si>
  <si>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</si>
  <si>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</si>
  <si>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</si>
  <si>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</si>
  <si>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</si>
  <si>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</si>
  <si>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</si>
  <si>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</si>
  <si>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</si>
  <si>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</si>
  <si>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</si>
  <si>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</si>
  <si>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</si>
  <si>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</si>
  <si>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</si>
  <si>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</si>
  <si>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</si>
  <si>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</si>
  <si>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</si>
  <si>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</si>
  <si>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</si>
  <si>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</si>
  <si>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</si>
  <si>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</si>
  <si>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</si>
  <si>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</si>
  <si>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</si>
  <si>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</si>
  <si>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</si>
  <si>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</si>
  <si>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</si>
  <si>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</si>
  <si>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</si>
  <si>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</si>
  <si>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</si>
  <si>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</si>
  <si>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</si>
  <si>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</si>
  <si>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</si>
  <si>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</si>
  <si>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</si>
  <si>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</si>
  <si>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</si>
  <si>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</si>
  <si>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</si>
  <si>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</si>
  <si>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</si>
  <si>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</si>
  <si>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</si>
  <si>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</si>
  <si>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</si>
  <si>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</si>
  <si>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</si>
  <si>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</si>
  <si>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</si>
  <si>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</si>
  <si>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</si>
  <si>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</si>
  <si>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</si>
  <si>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</si>
  <si>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</si>
  <si>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</si>
  <si>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</si>
  <si>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</si>
  <si>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</si>
  <si>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</si>
  <si>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</si>
  <si>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</si>
  <si>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</si>
  <si>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</si>
  <si>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</si>
  <si>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</si>
  <si>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</si>
  <si>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</si>
  <si>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</si>
  <si>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</si>
  <si>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</si>
  <si>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</si>
  <si>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</si>
  <si>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</si>
  <si>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</si>
  <si>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</si>
  <si>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</si>
  <si>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</si>
  <si>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</si>
  <si>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</si>
  <si>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</si>
  <si>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</si>
  <si>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</si>
  <si>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</si>
  <si>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</si>
  <si>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</si>
  <si>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</si>
  <si>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</si>
  <si>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</si>
  <si>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</si>
  <si>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</si>
  <si>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</si>
  <si>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</si>
  <si>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</si>
  <si>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</si>
  <si>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</si>
  <si>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</si>
  <si>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</si>
  <si>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</si>
  <si>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</si>
  <si>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</si>
  <si>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</si>
  <si>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</si>
  <si>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</si>
  <si>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</si>
  <si>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</si>
  <si>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</si>
  <si>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</si>
  <si>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</si>
  <si>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</si>
  <si>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</si>
  <si>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</si>
  <si>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</si>
  <si>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</si>
  <si>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</si>
  <si>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</si>
  <si>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</si>
  <si>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</si>
  <si>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</si>
  <si>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</si>
  <si>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</si>
  <si>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</si>
  <si>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</si>
  <si>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</si>
  <si>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</si>
  <si>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</si>
  <si>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</si>
  <si>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</si>
  <si>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</si>
  <si>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</si>
  <si>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</si>
  <si>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</si>
  <si>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</si>
  <si>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</si>
  <si>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</si>
  <si>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</si>
  <si>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</si>
  <si>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</si>
  <si>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</si>
  <si>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</si>
  <si>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</si>
  <si>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</si>
  <si>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</si>
  <si>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</si>
  <si>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</si>
  <si>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</si>
  <si>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</si>
  <si>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</si>
  <si>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</si>
  <si>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</si>
  <si>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</si>
  <si>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</si>
  <si>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</si>
  <si>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</si>
  <si>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</si>
  <si>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</si>
  <si>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</si>
  <si>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</si>
  <si>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</si>
  <si>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</si>
  <si>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</si>
  <si>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</si>
  <si>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</si>
  <si>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</si>
  <si>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</si>
  <si>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</si>
  <si>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</si>
  <si>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</si>
  <si>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</si>
  <si>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</si>
  <si>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</si>
  <si>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</si>
  <si>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</si>
  <si>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</si>
  <si>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</si>
  <si>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</si>
  <si>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</si>
  <si>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</si>
  <si>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</si>
  <si>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</si>
  <si>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</si>
  <si>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</si>
  <si>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</si>
  <si>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</si>
  <si>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</si>
  <si>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</si>
  <si>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</si>
  <si>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</si>
  <si>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</si>
  <si>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</si>
  <si>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</si>
  <si>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</si>
  <si>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</si>
  <si>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</si>
  <si>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</si>
  <si>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</si>
  <si>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</si>
  <si>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</si>
  <si>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</si>
  <si>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</si>
  <si>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</si>
  <si>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</si>
  <si>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</si>
  <si>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</si>
  <si>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</si>
  <si>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</si>
  <si>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</si>
  <si>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</si>
  <si>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</si>
  <si>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</si>
  <si>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</si>
  <si>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</si>
  <si>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</si>
  <si>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</si>
  <si>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</si>
  <si>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</si>
  <si>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</si>
  <si>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</si>
  <si>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</si>
  <si>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</si>
  <si>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</si>
  <si>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</si>
  <si>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</si>
  <si>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</si>
  <si>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</si>
  <si>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</si>
  <si>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</si>
  <si>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</si>
  <si>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</si>
  <si>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</si>
  <si>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</si>
  <si>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</si>
  <si>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</si>
  <si>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</si>
  <si>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</si>
  <si>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</si>
  <si>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</si>
  <si>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</si>
  <si>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</si>
  <si>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</si>
  <si>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</si>
  <si>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</si>
  <si>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</si>
  <si>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</si>
  <si>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</si>
  <si>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</si>
  <si>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</si>
  <si>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</si>
  <si>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</si>
  <si>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</si>
  <si>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</si>
  <si>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</si>
  <si>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</si>
  <si>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</si>
  <si>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</si>
  <si>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</si>
  <si>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</si>
  <si>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</si>
  <si>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</si>
  <si>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</si>
  <si>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</si>
  <si>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</si>
  <si>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</si>
  <si>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</si>
  <si>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</si>
  <si>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</si>
  <si>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</si>
  <si>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</si>
  <si>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</si>
  <si>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</si>
  <si>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</si>
  <si>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</si>
  <si>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</si>
  <si>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</si>
  <si>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</si>
  <si>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</si>
  <si>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</si>
  <si>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</si>
  <si>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</si>
  <si>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</si>
  <si>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</si>
  <si>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</si>
  <si>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</si>
  <si>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</si>
  <si>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</si>
  <si>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</si>
  <si>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</si>
  <si>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</si>
  <si>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</si>
  <si>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</si>
  <si>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</si>
  <si>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</si>
  <si>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</si>
  <si>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</si>
  <si>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</si>
  <si>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</si>
  <si>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</si>
  <si>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</si>
  <si>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</si>
  <si>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</si>
  <si>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</si>
  <si>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</si>
  <si>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</si>
  <si>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</si>
  <si>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</si>
  <si>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</si>
  <si>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</si>
  <si>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</si>
  <si>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</si>
  <si>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</si>
  <si>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</si>
  <si>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</si>
  <si>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</si>
  <si>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</si>
  <si>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</si>
  <si>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</si>
  <si>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</si>
  <si>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</si>
  <si>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</si>
  <si>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</si>
  <si>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</si>
  <si>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</si>
  <si>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</si>
  <si>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</si>
  <si>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</si>
  <si>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</si>
  <si>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</si>
  <si>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</si>
  <si>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</si>
  <si>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</si>
  <si>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</si>
  <si>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</si>
  <si>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</si>
  <si>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</si>
  <si>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</si>
  <si>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</si>
  <si>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</si>
  <si>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</si>
  <si>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</si>
  <si>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</si>
  <si>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</si>
  <si>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</si>
  <si>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</si>
  <si>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</si>
  <si>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</si>
  <si>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</si>
  <si>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</si>
  <si>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</si>
  <si>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</si>
  <si>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</si>
  <si>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</si>
  <si>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</si>
  <si>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</si>
  <si>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</si>
  <si>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</si>
  <si>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</si>
  <si>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</si>
  <si>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</si>
  <si>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</si>
  <si>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</si>
  <si>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</si>
  <si>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</si>
  <si>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</si>
  <si>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</si>
  <si>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</si>
  <si>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</si>
  <si>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</si>
  <si>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</si>
  <si>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</si>
  <si>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</si>
  <si>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</si>
  <si>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</si>
  <si>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</si>
  <si>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</si>
  <si>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</si>
  <si>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</si>
  <si>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</si>
  <si>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</si>
  <si>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</si>
  <si>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</si>
  <si>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</si>
  <si>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</si>
  <si>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</si>
  <si>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</si>
  <si>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</si>
  <si>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</si>
  <si>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</si>
  <si>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</si>
  <si>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</si>
  <si>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</si>
  <si>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</si>
  <si>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</si>
  <si>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</si>
  <si>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</si>
  <si>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</si>
  <si>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</si>
  <si>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</si>
  <si>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</si>
  <si>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</si>
  <si>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</si>
  <si>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</si>
  <si>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</si>
  <si>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</si>
  <si>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</si>
  <si>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</si>
  <si>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</si>
  <si>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</si>
  <si>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</si>
  <si>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</si>
  <si>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</si>
  <si>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</si>
  <si>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</si>
  <si>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</si>
  <si>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</si>
  <si>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</si>
  <si>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</si>
  <si>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</si>
  <si>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</si>
  <si>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</si>
  <si>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</si>
  <si>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</si>
  <si>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</si>
  <si>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</si>
  <si>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</si>
  <si>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</si>
  <si>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</si>
  <si>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</si>
  <si>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</si>
  <si>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</si>
  <si>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</si>
  <si>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</si>
  <si>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</si>
  <si>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</si>
  <si>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</si>
  <si>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</si>
  <si>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</si>
  <si>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</si>
  <si>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</si>
  <si>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</si>
  <si>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</si>
  <si>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</si>
  <si>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</si>
  <si>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</si>
  <si>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</si>
  <si>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</si>
  <si>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</si>
  <si>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</si>
  <si>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</si>
  <si>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</si>
  <si>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</si>
  <si>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</si>
  <si>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</si>
  <si>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</si>
  <si>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</si>
  <si>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</si>
  <si>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</si>
  <si>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</si>
  <si>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</si>
  <si>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</si>
  <si>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</si>
  <si>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</si>
  <si>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</si>
  <si>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</si>
  <si>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</si>
  <si>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</si>
  <si>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</si>
  <si>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</si>
  <si>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</si>
  <si>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</si>
  <si>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</si>
  <si>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</si>
  <si>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</si>
  <si>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</si>
  <si>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</si>
  <si>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</si>
  <si>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</si>
  <si>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</si>
  <si>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</si>
  <si>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</si>
  <si>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</si>
  <si>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</si>
  <si>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</si>
  <si>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</si>
  <si>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</si>
  <si>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</si>
  <si>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</si>
  <si>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</si>
  <si>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</si>
  <si>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</si>
  <si>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</si>
  <si>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</si>
  <si>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</si>
  <si>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</si>
  <si>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</si>
  <si>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</si>
  <si>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</si>
  <si>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</si>
  <si>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</si>
  <si>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</si>
  <si>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</si>
  <si>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</si>
  <si>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</si>
  <si>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</si>
  <si>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</si>
  <si>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</si>
  <si>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</si>
  <si>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</si>
  <si>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</si>
  <si>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</si>
  <si>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</si>
  <si>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</si>
  <si>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</si>
  <si>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</si>
  <si>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</si>
  <si>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</si>
  <si>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</si>
  <si>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</si>
  <si>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</si>
  <si>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</si>
  <si>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</si>
  <si>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</si>
  <si>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</si>
  <si>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</si>
  <si>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</si>
  <si>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</si>
  <si>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</si>
  <si>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</si>
  <si>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</si>
  <si>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</si>
  <si>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</si>
  <si>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</si>
  <si>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</si>
  <si>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</si>
  <si>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</si>
  <si>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</si>
  <si>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</si>
  <si>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</si>
  <si>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</si>
  <si>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</si>
  <si>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</si>
  <si>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</si>
  <si>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</si>
  <si>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</si>
  <si>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</si>
  <si>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</si>
  <si>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</si>
  <si>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</si>
  <si>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</si>
  <si>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</si>
  <si>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</si>
  <si>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</si>
  <si>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</si>
  <si>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</si>
  <si>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</si>
  <si>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</si>
  <si>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</si>
  <si>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</si>
  <si>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</si>
  <si>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</si>
  <si>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</si>
  <si>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</si>
  <si>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</si>
  <si>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</si>
  <si>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</si>
  <si>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</si>
  <si>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</si>
  <si>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</si>
  <si>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</si>
  <si>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</si>
  <si>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</si>
  <si>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</si>
  <si>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</si>
  <si>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</si>
  <si>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</si>
  <si>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</si>
  <si>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</si>
  <si>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</si>
  <si>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</si>
  <si>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</si>
  <si>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</si>
  <si>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</si>
  <si>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</si>
  <si>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</si>
  <si>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</si>
  <si>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</si>
  <si>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</si>
  <si>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</si>
  <si>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</si>
  <si>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</si>
  <si>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</si>
  <si>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</si>
  <si>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</si>
  <si>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</si>
  <si>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</si>
  <si>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</si>
  <si>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</si>
  <si>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</si>
  <si>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</si>
  <si>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</si>
  <si>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</si>
  <si>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</si>
  <si>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</si>
  <si>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</si>
  <si>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</si>
  <si>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</si>
  <si>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</si>
  <si>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</si>
  <si>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</si>
  <si>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</si>
  <si>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</si>
  <si>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</si>
  <si>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</si>
  <si>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</si>
  <si>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</si>
  <si>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</si>
  <si>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</si>
  <si>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</si>
  <si>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</si>
  <si>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</si>
  <si>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</si>
  <si>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</si>
  <si>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</si>
  <si>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</si>
  <si>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</si>
  <si>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</si>
  <si>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</si>
  <si>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</si>
  <si>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</si>
  <si>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</si>
  <si>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</si>
  <si>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</si>
  <si>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</si>
  <si>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</si>
  <si>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</si>
  <si>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</si>
  <si>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</si>
  <si>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</si>
  <si>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</si>
  <si>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</si>
  <si>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</si>
  <si>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</si>
  <si>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</si>
  <si>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</si>
  <si>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</si>
  <si>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</si>
  <si>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</si>
  <si>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</si>
  <si>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</si>
  <si>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</si>
  <si>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</si>
  <si>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</si>
  <si>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</si>
  <si>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</si>
  <si>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</si>
  <si>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</si>
  <si>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</si>
  <si>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</si>
  <si>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</si>
  <si>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</si>
  <si>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</si>
  <si>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</si>
  <si>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</si>
  <si>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</si>
  <si>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</si>
  <si>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</si>
  <si>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</si>
  <si>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</si>
  <si>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</si>
  <si>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</si>
  <si>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</si>
  <si>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</si>
  <si>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</si>
  <si>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</si>
  <si>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</si>
  <si>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</si>
  <si>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</si>
  <si>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</si>
  <si>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</si>
  <si>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</si>
  <si>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</si>
  <si>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</si>
  <si>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</si>
  <si>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</si>
  <si>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</si>
  <si>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</si>
  <si>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</si>
  <si>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</si>
  <si>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</si>
  <si>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</si>
  <si>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</si>
  <si>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</si>
  <si>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</si>
  <si>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</si>
  <si>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</si>
  <si>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</si>
  <si>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</si>
  <si>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</si>
  <si>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</si>
  <si>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</si>
  <si>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</si>
  <si>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</si>
  <si>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</si>
  <si>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</si>
  <si>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</si>
  <si>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</si>
  <si>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</si>
  <si>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</si>
  <si>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</si>
  <si>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</si>
  <si>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</si>
  <si>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</si>
  <si>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</si>
  <si>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</si>
  <si>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</si>
  <si>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</si>
  <si>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</si>
  <si>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</si>
  <si>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</si>
  <si>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</si>
  <si>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</si>
  <si>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</si>
  <si>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</si>
  <si>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</si>
  <si>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</si>
  <si>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</si>
  <si>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</si>
  <si>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</si>
  <si>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</si>
  <si>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</si>
  <si>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</si>
  <si>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</si>
  <si>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</si>
  <si>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</si>
  <si>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</si>
  <si>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</si>
  <si>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</si>
  <si>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</si>
  <si>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</si>
  <si>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</si>
  <si>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</si>
  <si>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</si>
  <si>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</si>
  <si>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</si>
  <si>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</si>
  <si>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</si>
  <si>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</si>
  <si>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</si>
  <si>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</si>
  <si>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</si>
  <si>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</si>
  <si>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</si>
  <si>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</si>
  <si>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</si>
  <si>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</si>
  <si>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</si>
  <si>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</si>
  <si>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</si>
  <si>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</si>
  <si>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</si>
  <si>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</si>
  <si>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</si>
  <si>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</si>
  <si>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</si>
  <si>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</si>
  <si>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</si>
  <si>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</si>
  <si>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</si>
  <si>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</si>
  <si>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</si>
  <si>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</si>
  <si>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</si>
  <si>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</si>
  <si>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</si>
  <si>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</si>
  <si>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</si>
  <si>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</si>
  <si>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</si>
  <si>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</si>
  <si>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</si>
  <si>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</si>
  <si>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</si>
  <si>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</si>
  <si>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</si>
  <si>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</si>
  <si>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</si>
  <si>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</si>
  <si>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</si>
  <si>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</si>
  <si>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</si>
  <si>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</si>
  <si>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</si>
  <si>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</si>
  <si>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</si>
  <si>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</si>
  <si>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</si>
  <si>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</si>
  <si>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</si>
  <si>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</si>
  <si>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</si>
  <si>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</si>
  <si>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</si>
  <si>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</si>
  <si>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</si>
  <si>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</si>
  <si>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</si>
  <si>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</si>
  <si>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</si>
  <si>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</si>
  <si>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</si>
  <si>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</si>
  <si>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</si>
  <si>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</si>
  <si>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</si>
  <si>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</si>
  <si>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</si>
  <si>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</si>
  <si>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</si>
  <si>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</si>
  <si>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</si>
  <si>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</si>
  <si>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</si>
  <si>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</si>
  <si>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</si>
  <si>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</si>
  <si>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</si>
  <si>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</si>
  <si>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</si>
  <si>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</si>
  <si>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</si>
  <si>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</si>
  <si>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</si>
  <si>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</si>
  <si>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</si>
  <si>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</si>
  <si>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</si>
  <si>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</si>
  <si>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</si>
  <si>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</si>
  <si>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</si>
  <si>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</si>
  <si>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</si>
  <si>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</si>
  <si>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</si>
  <si>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</si>
  <si>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</si>
  <si>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</si>
  <si>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</si>
  <si>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</si>
  <si>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</si>
  <si>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</si>
  <si>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</si>
  <si>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</si>
  <si>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</si>
  <si>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</si>
  <si>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</si>
  <si>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</si>
  <si>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</si>
  <si>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</si>
  <si>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</si>
  <si>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</si>
  <si>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</si>
  <si>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</si>
  <si>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</si>
  <si>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</si>
  <si>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</si>
  <si>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</si>
  <si>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</si>
  <si>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</si>
  <si>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</si>
  <si>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</si>
  <si>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</si>
  <si>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</si>
  <si>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</si>
  <si>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</si>
  <si>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</si>
  <si>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</si>
  <si>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</si>
  <si>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</si>
  <si>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</si>
  <si>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</si>
  <si>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</si>
  <si>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</si>
  <si>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</si>
  <si>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</si>
  <si>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</si>
  <si>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</si>
  <si>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</si>
  <si>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</si>
  <si>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</si>
  <si>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</si>
  <si>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</si>
  <si>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</si>
  <si>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</si>
  <si>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</si>
  <si>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</si>
  <si>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</si>
  <si>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</si>
  <si>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</si>
  <si>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</si>
  <si>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</si>
  <si>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</si>
  <si>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</si>
  <si>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</si>
  <si>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</si>
  <si>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</si>
  <si>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</si>
  <si>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</si>
  <si>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</si>
  <si>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</si>
  <si>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</si>
  <si>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</si>
  <si>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</si>
  <si>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</si>
  <si>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</si>
  <si>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</si>
  <si>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</si>
  <si>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</si>
  <si>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</si>
  <si>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</si>
  <si>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</si>
  <si>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</si>
  <si>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</si>
  <si>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</si>
  <si>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</si>
  <si>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</si>
  <si>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</si>
  <si>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</si>
  <si>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</si>
  <si>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</si>
  <si>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</si>
  <si>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</si>
  <si>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</si>
  <si>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</si>
  <si>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</si>
  <si>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</si>
  <si>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</si>
  <si>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</si>
  <si>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</si>
  <si>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</si>
  <si>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</si>
  <si>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</si>
  <si>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</si>
  <si>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</si>
  <si>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</si>
  <si>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</si>
  <si>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</si>
  <si>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</si>
  <si>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</si>
  <si>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</si>
  <si>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</si>
  <si>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</si>
  <si>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</si>
  <si>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</si>
  <si>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</si>
  <si>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</si>
  <si>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</si>
  <si>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</si>
  <si>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</si>
  <si>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</si>
  <si>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</si>
  <si>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</si>
  <si>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</si>
  <si>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</si>
  <si>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</si>
  <si>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</si>
  <si>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</si>
  <si>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</si>
  <si>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</si>
  <si>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</si>
  <si>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</si>
  <si>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</si>
  <si>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</si>
  <si>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</si>
  <si>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</si>
  <si>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</si>
  <si>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</si>
  <si>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</si>
  <si>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</si>
  <si>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</si>
  <si>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</si>
  <si>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</si>
  <si>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</si>
  <si>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</si>
  <si>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</si>
  <si>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</si>
  <si>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</si>
  <si>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</si>
  <si>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</si>
  <si>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</si>
  <si>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</si>
  <si>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</si>
  <si>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</si>
  <si>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</si>
  <si>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</si>
  <si>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</si>
  <si>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</si>
  <si>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</si>
  <si>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</si>
  <si>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</si>
  <si>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</si>
  <si>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</si>
  <si>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</si>
  <si>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</si>
  <si>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</si>
  <si>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</si>
  <si>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</si>
  <si>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</si>
  <si>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</si>
  <si>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</si>
  <si>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</si>
  <si>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</si>
  <si>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</si>
  <si>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</si>
  <si>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</si>
  <si>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</si>
  <si>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</si>
  <si>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</si>
  <si>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</si>
  <si>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</si>
  <si>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</si>
  <si>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</si>
  <si>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</si>
  <si>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</si>
  <si>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</si>
  <si>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</si>
  <si>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</si>
  <si>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</si>
  <si>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</si>
  <si>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</si>
  <si>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</si>
  <si>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</si>
  <si>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</si>
  <si>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</si>
  <si>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</si>
  <si>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</si>
  <si>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</si>
  <si>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</si>
  <si>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</si>
  <si>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</si>
  <si>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</si>
  <si>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</si>
  <si>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</si>
  <si>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</si>
  <si>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</si>
  <si>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</si>
  <si>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</si>
  <si>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</si>
  <si>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</si>
  <si>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</si>
  <si>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</si>
  <si>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</si>
  <si>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</si>
  <si>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</si>
  <si>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</si>
  <si>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</si>
  <si>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</si>
  <si>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</si>
  <si>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</si>
  <si>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</si>
  <si>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</si>
  <si>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</si>
  <si>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</si>
  <si>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</si>
  <si>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</si>
  <si>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</si>
  <si>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</si>
  <si>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</si>
  <si>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</si>
  <si>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</si>
  <si>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</si>
  <si>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</si>
  <si>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</si>
  <si>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</si>
  <si>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</si>
  <si>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</si>
  <si>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</si>
  <si>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</si>
  <si>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</si>
  <si>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</si>
  <si>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</si>
  <si>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</si>
  <si>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</si>
  <si>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</si>
  <si>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</si>
  <si>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</si>
  <si>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</si>
  <si>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</si>
  <si>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</si>
  <si>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</si>
  <si>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</si>
  <si>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</si>
  <si>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</si>
  <si>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</si>
  <si>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</si>
  <si>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</si>
  <si>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</si>
  <si>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</si>
  <si>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</si>
  <si>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</si>
  <si>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</si>
  <si>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</si>
  <si>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</si>
  <si>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</si>
  <si>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</si>
  <si>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</si>
  <si>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</si>
  <si>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</si>
  <si>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</si>
  <si>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</si>
  <si>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</si>
  <si>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</si>
  <si>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</si>
  <si>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</si>
  <si>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</si>
  <si>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</si>
  <si>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</si>
  <si>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</si>
  <si>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</si>
  <si>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</si>
  <si>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</si>
  <si>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</si>
  <si>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</si>
  <si>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</si>
  <si>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</si>
  <si>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</si>
  <si>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</si>
  <si>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</si>
  <si>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</si>
  <si>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</si>
  <si>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</si>
  <si>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</si>
  <si>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</si>
  <si>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</si>
  <si>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</si>
  <si>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</si>
  <si>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</si>
  <si>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</si>
  <si>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</si>
  <si>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</si>
  <si>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</si>
  <si>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</si>
  <si>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</si>
  <si>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</si>
  <si>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</si>
  <si>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</si>
  <si>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</si>
  <si>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</si>
  <si>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</si>
  <si>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</si>
  <si>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</si>
  <si>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</si>
  <si>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</si>
  <si>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</si>
  <si>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</si>
  <si>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</si>
  <si>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</si>
  <si>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</si>
  <si>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</si>
  <si>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</si>
  <si>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</si>
  <si>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</si>
  <si>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</si>
  <si>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</si>
  <si>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</si>
  <si>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</si>
  <si>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</si>
  <si>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</si>
  <si>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</si>
  <si>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</si>
  <si>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</si>
  <si>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</si>
  <si>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</si>
  <si>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</si>
  <si>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</si>
  <si>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</si>
  <si>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</si>
  <si>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</si>
  <si>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</si>
  <si>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</si>
  <si>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</si>
  <si>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</si>
  <si>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</si>
  <si>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</si>
  <si>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</si>
  <si>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</si>
  <si>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</si>
  <si>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</si>
  <si>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</si>
  <si>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</si>
  <si>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</si>
  <si>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</si>
  <si>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</si>
  <si>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</si>
  <si>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</si>
  <si>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</si>
  <si>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</si>
  <si>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</si>
  <si>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</si>
  <si>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</si>
  <si>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</si>
  <si>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</si>
  <si>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</si>
  <si>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</si>
  <si>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</si>
  <si>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</si>
  <si>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</si>
  <si>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</si>
  <si>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</si>
  <si>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</si>
  <si>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</si>
  <si>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</si>
  <si>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</si>
  <si>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</si>
  <si>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</si>
  <si>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</si>
  <si>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</si>
  <si>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</si>
  <si>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</si>
  <si>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</si>
  <si>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</si>
  <si>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</si>
  <si>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</si>
  <si>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</si>
  <si>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</si>
  <si>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</si>
  <si>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</si>
  <si>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</si>
  <si>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</si>
  <si>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</si>
  <si>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</si>
  <si>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</si>
  <si>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</si>
  <si>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</si>
  <si>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</si>
  <si>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</si>
  <si>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</si>
  <si>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</si>
  <si>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</si>
  <si>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</si>
  <si>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</si>
  <si>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</si>
  <si>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</si>
  <si>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</si>
  <si>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</si>
  <si>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</si>
  <si>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</si>
  <si>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</si>
  <si>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</si>
  <si>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</si>
  <si>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</si>
  <si>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</si>
  <si>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</si>
  <si>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</si>
  <si>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</si>
  <si>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</si>
  <si>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</si>
  <si>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</si>
  <si>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</si>
  <si>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</si>
  <si>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</si>
  <si>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</si>
  <si>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</si>
  <si>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</si>
  <si>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</si>
  <si>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</si>
  <si>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</si>
  <si>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</si>
  <si>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</si>
  <si>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</si>
  <si>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</si>
  <si>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</si>
  <si>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</si>
  <si>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</si>
  <si>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</si>
  <si>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</si>
  <si>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</si>
  <si>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</si>
  <si>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</si>
  <si>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</si>
  <si>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</si>
  <si>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</si>
  <si>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</si>
  <si>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</si>
  <si>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</si>
  <si>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</si>
  <si>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</si>
  <si>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</si>
  <si>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</si>
  <si>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</si>
  <si>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</si>
  <si>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</si>
  <si>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</si>
  <si>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</si>
  <si>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</si>
  <si>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</si>
  <si>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</si>
  <si>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</si>
  <si>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</si>
  <si>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</si>
  <si>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</si>
  <si>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</si>
  <si>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</si>
  <si>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</si>
  <si>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</si>
  <si>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</si>
  <si>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</si>
  <si>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</si>
  <si>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</si>
  <si>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</si>
  <si>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</si>
  <si>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</si>
  <si>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</si>
  <si>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</si>
  <si>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</si>
  <si>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</si>
  <si>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</si>
  <si>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</si>
  <si>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</si>
  <si>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</si>
  <si>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</si>
  <si>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</si>
  <si>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</si>
  <si>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</si>
  <si>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</si>
  <si>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</si>
  <si>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</si>
  <si>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</si>
  <si>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</si>
  <si>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</si>
  <si>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</si>
  <si>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</si>
  <si>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</si>
  <si>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</si>
  <si>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</si>
  <si>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</si>
  <si>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</si>
  <si>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</si>
  <si>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</si>
  <si>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</si>
  <si>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</si>
  <si>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</si>
  <si>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</si>
  <si>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</si>
  <si>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</si>
  <si>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</si>
  <si>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</si>
  <si>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</si>
  <si>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</si>
  <si>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</si>
  <si>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</si>
  <si>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</si>
  <si>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</si>
  <si>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</si>
  <si>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</si>
  <si>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</si>
  <si>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</si>
  <si>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</si>
  <si>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</si>
  <si>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</si>
  <si>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</si>
  <si>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</si>
  <si>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</si>
  <si>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</si>
  <si>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</si>
  <si>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</si>
  <si>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</si>
  <si>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</si>
  <si>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</si>
  <si>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</si>
  <si>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</si>
  <si>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</si>
  <si>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</si>
  <si>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</si>
  <si>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</si>
  <si>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</si>
  <si>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</si>
  <si>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</si>
  <si>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</si>
  <si>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</si>
  <si>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</si>
  <si>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</si>
  <si>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</si>
  <si>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</si>
  <si>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</si>
  <si>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</si>
  <si>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</si>
  <si>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</si>
  <si>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</si>
  <si>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</si>
  <si>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</si>
  <si>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</si>
  <si>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</si>
  <si>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</si>
  <si>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</si>
  <si>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</si>
  <si>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</si>
  <si>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</si>
  <si>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</si>
  <si>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</si>
  <si>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</si>
  <si>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</si>
  <si>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</si>
  <si>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</si>
  <si>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</si>
  <si>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</si>
  <si>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</si>
  <si>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</si>
  <si>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</si>
  <si>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</si>
  <si>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</si>
  <si>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</si>
  <si>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</si>
  <si>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</si>
  <si>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</si>
  <si>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</si>
  <si>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</si>
  <si>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</si>
  <si>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</si>
  <si>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</si>
  <si>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</si>
  <si>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</si>
  <si>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</si>
  <si>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</si>
  <si>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</si>
  <si>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</si>
  <si>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</si>
  <si>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</si>
  <si>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</si>
  <si>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</si>
  <si>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</si>
  <si>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</si>
  <si>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</si>
  <si>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</si>
  <si>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</si>
  <si>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</si>
  <si>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</si>
  <si>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</si>
  <si>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</si>
  <si>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</si>
  <si>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</si>
  <si>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</si>
  <si>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</si>
  <si>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</si>
  <si>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</si>
  <si>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</si>
  <si>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</si>
  <si>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</si>
  <si>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</si>
  <si>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</si>
  <si>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</si>
  <si>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</si>
  <si>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</si>
  <si>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</si>
  <si>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</si>
  <si>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</si>
  <si>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</si>
  <si>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</si>
  <si>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</si>
  <si>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</si>
  <si>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</si>
  <si>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</si>
  <si>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</si>
  <si>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</si>
  <si>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</si>
  <si>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</si>
  <si>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</si>
  <si>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</si>
  <si>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</si>
  <si>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</si>
  <si>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</si>
  <si>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</si>
  <si>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</si>
  <si>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</si>
  <si>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</si>
  <si>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</si>
  <si>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</si>
  <si>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</si>
  <si>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</si>
  <si>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</si>
  <si>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</si>
  <si>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</si>
  <si>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</si>
  <si>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</si>
  <si>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</si>
  <si>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</si>
  <si>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</si>
  <si>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</si>
  <si>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</si>
  <si>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</si>
  <si>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</si>
  <si>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</si>
  <si>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</si>
  <si>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</si>
  <si>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</si>
  <si>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</si>
  <si>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</si>
  <si>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</si>
  <si>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</si>
  <si>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</si>
  <si>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</si>
  <si>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</si>
  <si>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</si>
  <si>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</si>
  <si>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</si>
  <si>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</si>
  <si>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</si>
  <si>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</si>
  <si>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</si>
  <si>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</si>
  <si>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</si>
  <si>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</si>
  <si>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</si>
  <si>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</si>
  <si>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</si>
  <si>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</si>
  <si>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</si>
  <si>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</si>
  <si>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</si>
  <si>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</si>
  <si>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</si>
  <si>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</si>
  <si>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</si>
  <si>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</si>
  <si>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</si>
  <si>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</si>
  <si>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</si>
  <si>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</si>
  <si>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</si>
  <si>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</si>
  <si>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</si>
  <si>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</si>
  <si>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</si>
  <si>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</si>
  <si>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</si>
  <si>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</si>
  <si>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</si>
  <si>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</si>
  <si>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</si>
  <si>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</si>
  <si>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</si>
  <si>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</si>
  <si>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</si>
  <si>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</si>
  <si>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</si>
  <si>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</si>
  <si>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</si>
  <si>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</si>
  <si>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</si>
  <si>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</si>
  <si>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</si>
  <si>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</si>
  <si>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</si>
  <si>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</si>
  <si>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</si>
  <si>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</si>
  <si>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</si>
  <si>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</si>
  <si>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</si>
  <si>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</si>
  <si>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</si>
  <si>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</si>
  <si>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</si>
  <si>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</si>
  <si>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</si>
  <si>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</si>
  <si>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</si>
  <si>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</si>
  <si>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</si>
  <si>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</si>
  <si>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</si>
  <si>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</si>
  <si>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</si>
  <si>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</si>
  <si>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</si>
  <si>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</si>
  <si>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</si>
  <si>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</si>
  <si>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</si>
  <si>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</si>
  <si>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</si>
  <si>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</si>
  <si>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</si>
  <si>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</si>
  <si>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</si>
  <si>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</si>
  <si>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</si>
  <si>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</si>
  <si>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</si>
  <si>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</si>
  <si>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</si>
  <si>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</si>
  <si>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</si>
  <si>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</si>
  <si>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</si>
  <si>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</si>
  <si>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</si>
  <si>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</si>
  <si>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</si>
  <si>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</si>
  <si>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</si>
  <si>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</si>
  <si>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</si>
  <si>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</si>
  <si>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</si>
  <si>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</si>
  <si>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</si>
  <si>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</si>
  <si>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</si>
  <si>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</si>
  <si>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</si>
  <si>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</si>
  <si>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</si>
  <si>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</si>
  <si>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</si>
  <si>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</si>
  <si>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</si>
  <si>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</si>
  <si>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</si>
  <si>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</si>
  <si>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</si>
  <si>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</si>
  <si>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</si>
  <si>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</si>
  <si>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</si>
  <si>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</si>
  <si>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</si>
  <si>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</si>
  <si>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</si>
  <si>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</si>
  <si>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</si>
  <si>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</si>
  <si>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</si>
  <si>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</si>
  <si>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</si>
  <si>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</si>
  <si>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</si>
  <si>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</si>
  <si>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</si>
  <si>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</si>
  <si>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</si>
  <si>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</si>
  <si>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</si>
  <si>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</si>
  <si>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</si>
  <si>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</si>
  <si>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</si>
  <si>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</si>
  <si>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</si>
  <si>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</si>
  <si>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</si>
  <si>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</si>
  <si>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</si>
  <si>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</si>
  <si>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</si>
  <si>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</si>
  <si>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</si>
  <si>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</si>
  <si>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</si>
  <si>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</si>
  <si>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</si>
  <si>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</si>
  <si>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</si>
  <si>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</si>
  <si>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</si>
  <si>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</si>
  <si>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</si>
  <si>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</si>
  <si>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</si>
  <si>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</si>
  <si>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</si>
  <si>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</si>
  <si>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</si>
  <si>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</si>
  <si>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</si>
  <si>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</si>
  <si>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</si>
  <si>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</si>
  <si>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</si>
  <si>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</si>
  <si>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</si>
  <si>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</si>
  <si>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</si>
  <si>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</si>
  <si>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</si>
  <si>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</si>
  <si>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</si>
  <si>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</si>
  <si>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</si>
  <si>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</si>
  <si>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</si>
  <si>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</si>
  <si>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</si>
  <si>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</si>
  <si>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</si>
  <si>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</si>
  <si>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</si>
  <si>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</si>
  <si>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</si>
  <si>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</si>
  <si>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</si>
  <si>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</si>
  <si>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</si>
  <si>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</si>
  <si>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</si>
  <si>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</si>
  <si>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</si>
  <si>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</si>
  <si>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</si>
  <si>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</si>
  <si>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</si>
  <si>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</si>
  <si>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</si>
  <si>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</si>
  <si>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</si>
  <si>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</si>
  <si>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</si>
  <si>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</si>
  <si>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</si>
  <si>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</si>
  <si>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</si>
  <si>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</si>
  <si>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</si>
  <si>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</si>
  <si>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</si>
  <si>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</si>
  <si>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</si>
  <si>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</si>
  <si>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</si>
  <si>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</si>
  <si>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</si>
  <si>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</si>
  <si>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</si>
  <si>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</si>
  <si>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</si>
  <si>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</si>
  <si>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</si>
  <si>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</si>
  <si>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</si>
  <si>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</si>
  <si>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</si>
  <si>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</si>
  <si>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</si>
  <si>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</si>
  <si>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</si>
  <si>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</si>
  <si>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</si>
  <si>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</si>
  <si>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</si>
  <si>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</si>
  <si>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</si>
  <si>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</si>
  <si>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</si>
  <si>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</si>
  <si>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</si>
  <si>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</si>
  <si>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</si>
  <si>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</si>
  <si>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</si>
  <si>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</si>
  <si>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</si>
  <si>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</si>
  <si>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</si>
  <si>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</si>
  <si>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</si>
  <si>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</si>
  <si>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</si>
  <si>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</si>
  <si>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</si>
  <si>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</si>
  <si>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</si>
  <si>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</si>
  <si>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</si>
  <si>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</si>
  <si>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</si>
  <si>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</si>
  <si>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</si>
  <si>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</si>
  <si>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</si>
  <si>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</si>
  <si>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</si>
  <si>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</si>
  <si>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</si>
  <si>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</si>
  <si>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</si>
  <si>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</si>
  <si>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</si>
  <si>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</si>
  <si>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</si>
  <si>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</si>
  <si>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</si>
  <si>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</si>
  <si>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</si>
  <si>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</si>
  <si>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</si>
  <si>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</si>
  <si>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</si>
  <si>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</si>
  <si>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</si>
  <si>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</si>
  <si>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</si>
  <si>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</si>
  <si>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</si>
  <si>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</si>
  <si>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</si>
  <si>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</si>
  <si>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</si>
  <si>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</si>
  <si>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</si>
  <si>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</si>
  <si>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</si>
  <si>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</si>
  <si>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</si>
  <si>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</si>
  <si>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</si>
  <si>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</si>
  <si>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</si>
  <si>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</si>
  <si>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</si>
  <si>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</si>
  <si>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</si>
  <si>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</si>
  <si>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</si>
  <si>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</si>
  <si>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</si>
  <si>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</si>
  <si>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</si>
  <si>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</si>
  <si>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</si>
  <si>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</si>
  <si>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</si>
  <si>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</si>
  <si>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</si>
  <si>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</si>
  <si>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</si>
  <si>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</si>
  <si>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</si>
  <si>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</si>
  <si>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</si>
  <si>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</si>
  <si>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</si>
  <si>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</si>
  <si>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</si>
  <si>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</si>
  <si>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</si>
  <si>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</si>
  <si>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</si>
  <si>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</si>
  <si>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</si>
  <si>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</si>
  <si>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</si>
  <si>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</si>
  <si>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</si>
  <si>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</si>
  <si>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</si>
  <si>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</si>
  <si>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</si>
  <si>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</si>
  <si>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</si>
  <si>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</si>
  <si>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</si>
  <si>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</si>
  <si>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</si>
  <si>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</si>
  <si>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</si>
  <si>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</si>
  <si>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</si>
  <si>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</si>
  <si>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</si>
  <si>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</si>
  <si>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</si>
  <si>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</si>
  <si>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</si>
  <si>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</si>
  <si>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</si>
  <si>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</si>
  <si>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</si>
  <si>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</si>
  <si>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</si>
  <si>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</si>
  <si>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</si>
  <si>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</si>
  <si>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</si>
  <si>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</si>
  <si>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</si>
  <si>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</si>
  <si>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</si>
  <si>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</si>
  <si>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</si>
  <si>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</si>
  <si>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</si>
  <si>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</si>
  <si>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</si>
  <si>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</si>
  <si>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</si>
  <si>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</si>
  <si>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</si>
  <si>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</si>
  <si>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</si>
  <si>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</si>
  <si>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</si>
  <si>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</si>
  <si>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</si>
  <si>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</si>
  <si>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</si>
  <si>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</si>
  <si>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</si>
  <si>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</si>
  <si>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</si>
  <si>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</si>
  <si>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</si>
  <si>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</si>
  <si>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</si>
  <si>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</si>
  <si>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</si>
  <si>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</si>
  <si>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</si>
  <si>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</si>
  <si>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</si>
  <si>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</si>
  <si>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</si>
  <si>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</si>
  <si>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</si>
  <si>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</si>
  <si>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</si>
  <si>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</si>
  <si>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</si>
  <si>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</si>
  <si>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</si>
  <si>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</si>
  <si>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</si>
  <si>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</si>
  <si>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</si>
  <si>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</si>
  <si>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</si>
  <si>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</si>
  <si>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</si>
  <si>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</si>
  <si>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</si>
  <si>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</si>
  <si>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</si>
  <si>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</si>
  <si>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</si>
  <si>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</si>
  <si>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</si>
  <si>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</si>
  <si>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</si>
  <si>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</si>
  <si>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</si>
  <si>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</si>
  <si>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</si>
  <si>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</si>
  <si>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</si>
  <si>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</si>
  <si>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</si>
  <si>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</si>
  <si>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</si>
  <si>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</si>
  <si>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</si>
  <si>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</si>
  <si>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</si>
  <si>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</si>
  <si>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</si>
  <si>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</si>
  <si>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</si>
  <si>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</si>
  <si>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</si>
  <si>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</si>
  <si>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</si>
  <si>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</si>
  <si>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</si>
  <si>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</si>
  <si>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</si>
  <si>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</si>
  <si>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</si>
  <si>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</si>
  <si>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</si>
  <si>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</si>
  <si>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</si>
  <si>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</si>
  <si>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</si>
  <si>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</si>
  <si>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</si>
  <si>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</si>
  <si>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</si>
  <si>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</si>
  <si>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</si>
  <si>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</si>
  <si>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</si>
  <si>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</si>
  <si>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</si>
  <si>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</si>
  <si>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</si>
  <si>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</si>
  <si>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</si>
  <si>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</si>
  <si>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</si>
  <si>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</si>
  <si>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</si>
  <si>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</si>
  <si>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</si>
  <si>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</si>
  <si>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</si>
  <si>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</si>
  <si>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</si>
  <si>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</si>
  <si>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</si>
  <si>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</si>
  <si>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</si>
  <si>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</si>
  <si>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</si>
  <si>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</si>
  <si>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</si>
  <si>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</si>
  <si>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</si>
  <si>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</si>
  <si>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</si>
  <si>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</si>
  <si>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</si>
  <si>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</si>
  <si>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</si>
  <si>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</si>
  <si>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</si>
  <si>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</si>
  <si>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</si>
  <si>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</si>
  <si>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</si>
  <si>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</si>
  <si>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</si>
  <si>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</si>
  <si>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</si>
  <si>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</si>
  <si>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</si>
  <si>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</si>
  <si>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</si>
  <si>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</si>
  <si>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</si>
  <si>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</si>
  <si>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</si>
  <si>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</si>
  <si>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</si>
  <si>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</si>
  <si>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</si>
  <si>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</si>
  <si>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</si>
  <si>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</si>
  <si>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</si>
  <si>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</si>
  <si>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</si>
  <si>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</si>
  <si>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</si>
  <si>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</si>
  <si>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</si>
  <si>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</si>
  <si>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</si>
  <si>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</si>
  <si>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</si>
  <si>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</si>
  <si>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</si>
  <si>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</si>
  <si>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</si>
  <si>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</si>
  <si>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</si>
  <si>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</si>
  <si>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</si>
  <si>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</si>
  <si>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</si>
  <si>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</si>
  <si>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</si>
  <si>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</si>
  <si>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</si>
  <si>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</si>
  <si>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</si>
  <si>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</si>
  <si>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</si>
  <si>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</si>
  <si>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</si>
  <si>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</si>
  <si>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</si>
  <si>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</si>
  <si>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</si>
  <si>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</si>
  <si>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</si>
  <si>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</si>
  <si>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</si>
  <si>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</si>
  <si>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</si>
  <si>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</si>
  <si>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</si>
  <si>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</si>
  <si>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</si>
  <si>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</si>
  <si>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</si>
  <si>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</si>
  <si>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</si>
  <si>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</si>
  <si>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</si>
  <si>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</si>
  <si>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</si>
  <si>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</si>
  <si>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</si>
  <si>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</si>
  <si>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</si>
  <si>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</si>
  <si>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</si>
  <si>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</si>
  <si>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</si>
  <si>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</si>
  <si>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</si>
  <si>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</si>
  <si>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</si>
  <si>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</si>
  <si>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</si>
  <si>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</si>
  <si>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</si>
  <si>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</si>
  <si>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</si>
  <si>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</si>
  <si>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</si>
  <si>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</si>
  <si>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</si>
  <si>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</si>
  <si>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</si>
  <si>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</si>
  <si>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</si>
  <si>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</si>
  <si>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</si>
  <si>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</si>
  <si>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</si>
  <si>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</si>
  <si>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</si>
  <si>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</si>
  <si>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</si>
  <si>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</si>
  <si>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</si>
  <si>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</si>
  <si>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</si>
  <si>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</si>
  <si>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</si>
  <si>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</si>
  <si>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</si>
  <si>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</si>
  <si>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</si>
  <si>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</si>
  <si>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</si>
  <si>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</si>
  <si>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</si>
  <si>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</si>
  <si>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</si>
  <si>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</si>
  <si>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</si>
  <si>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</si>
  <si>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</si>
  <si>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</si>
  <si>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</si>
  <si>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</si>
  <si>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</si>
  <si>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</si>
  <si>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</si>
  <si>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</si>
  <si>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</si>
  <si>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</si>
  <si>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</si>
  <si>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</si>
  <si>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</si>
  <si>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</si>
  <si>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</si>
  <si>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</si>
  <si>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</si>
  <si>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</si>
  <si>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</si>
  <si>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</si>
  <si>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</si>
  <si>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</si>
  <si>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</si>
  <si>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</si>
  <si>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</si>
  <si>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</si>
  <si>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</si>
  <si>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</si>
  <si>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</si>
  <si>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</si>
  <si>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</si>
  <si>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</si>
  <si>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</si>
  <si>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</si>
  <si>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</si>
  <si>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</si>
  <si>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</si>
  <si>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</si>
  <si>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</si>
  <si>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</si>
  <si>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</si>
  <si>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</si>
  <si>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</si>
  <si>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</si>
  <si>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</si>
  <si>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</si>
  <si>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</si>
  <si>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</si>
  <si>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</si>
  <si>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</si>
  <si>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</si>
  <si>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</si>
  <si>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</si>
  <si>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</si>
  <si>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</si>
  <si>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</si>
  <si>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</si>
  <si>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</si>
  <si>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</si>
  <si>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</si>
  <si>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</si>
  <si>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</si>
  <si>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</si>
  <si>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</si>
  <si>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</si>
  <si>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</si>
  <si>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</si>
  <si>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</si>
  <si>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</si>
  <si>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</si>
  <si>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</si>
  <si>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</si>
  <si>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</si>
  <si>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</si>
  <si>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</si>
  <si>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</si>
  <si>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</si>
  <si>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</si>
  <si>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</si>
  <si>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</si>
  <si>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</si>
  <si>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</si>
  <si>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</si>
  <si>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</si>
  <si>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</si>
  <si>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</si>
  <si>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</si>
  <si>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</si>
  <si>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</si>
  <si>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</si>
  <si>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</si>
  <si>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</si>
  <si>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</si>
  <si>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</si>
  <si>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</si>
  <si>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</si>
  <si>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</si>
  <si>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</si>
  <si>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</si>
  <si>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</si>
  <si>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</si>
  <si>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</si>
  <si>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</si>
  <si>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</si>
  <si>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</si>
  <si>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</si>
  <si>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</si>
  <si>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</si>
  <si>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</si>
  <si>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</si>
  <si>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</si>
  <si>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</si>
  <si>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</si>
  <si>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</si>
  <si>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</si>
  <si>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</si>
  <si>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</si>
  <si>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</si>
  <si>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</si>
  <si>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</si>
  <si>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</si>
  <si>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</si>
  <si>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</si>
  <si>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</si>
  <si>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</si>
  <si>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</si>
  <si>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</si>
  <si>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</si>
  <si>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</si>
  <si>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</si>
  <si>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</si>
  <si>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</si>
  <si>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</si>
  <si>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</si>
  <si>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</si>
  <si>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</si>
  <si>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</si>
  <si>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</si>
  <si>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</si>
  <si>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</si>
  <si>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</si>
  <si>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</si>
  <si>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</si>
  <si>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</si>
  <si>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</si>
  <si>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</si>
  <si>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</si>
  <si>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</si>
  <si>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</si>
  <si>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</si>
  <si>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</si>
  <si>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</si>
  <si>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</si>
  <si>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</si>
  <si>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</si>
  <si>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</si>
  <si>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</si>
  <si>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</si>
  <si>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</si>
  <si>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</si>
  <si>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</si>
  <si>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</si>
  <si>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</si>
  <si>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</si>
  <si>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</si>
  <si>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</si>
  <si>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</si>
  <si>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</si>
  <si>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</si>
  <si>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</si>
  <si>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</si>
  <si>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</si>
  <si>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</si>
  <si>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</si>
  <si>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</si>
  <si>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</si>
  <si>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</si>
  <si>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</si>
  <si>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</si>
  <si>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</si>
  <si>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</si>
  <si>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</si>
  <si>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</si>
  <si>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</si>
  <si>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</si>
  <si>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</si>
  <si>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</si>
  <si>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</si>
  <si>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</si>
  <si>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</si>
  <si>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</si>
  <si>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</si>
  <si>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</si>
  <si>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</si>
  <si>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</si>
  <si>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</si>
  <si>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</si>
  <si>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</si>
  <si>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</si>
  <si>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</si>
  <si>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</si>
  <si>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</si>
  <si>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</si>
  <si>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</si>
  <si>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</si>
  <si>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</si>
  <si>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</si>
  <si>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</si>
  <si>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</si>
  <si>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</si>
  <si>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</si>
  <si>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</si>
  <si>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</si>
  <si>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</si>
  <si>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</si>
  <si>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</si>
  <si>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</si>
  <si>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</si>
  <si>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</si>
  <si>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</si>
  <si>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</si>
  <si>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</si>
  <si>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</si>
  <si>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</si>
  <si>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</si>
  <si>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</si>
  <si>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</si>
  <si>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</si>
  <si>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</si>
  <si>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</si>
  <si>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</si>
  <si>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</si>
  <si>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</si>
  <si>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</si>
  <si>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</si>
  <si>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</si>
  <si>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</si>
  <si>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</si>
  <si>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</si>
  <si>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</si>
  <si>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</si>
  <si>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</si>
  <si>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</si>
  <si>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</si>
  <si>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</si>
  <si>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</si>
  <si>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</si>
  <si>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</si>
  <si>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</si>
  <si>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</si>
  <si>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</si>
  <si>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</si>
  <si>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</si>
  <si>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</si>
  <si>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</si>
  <si>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</si>
  <si>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</si>
  <si>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</si>
  <si>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</si>
  <si>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</si>
  <si>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</si>
  <si>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</si>
  <si>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</si>
  <si>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</si>
  <si>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</si>
  <si>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</si>
  <si>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</si>
  <si>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</si>
  <si>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</si>
  <si>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</si>
  <si>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</si>
  <si>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</si>
  <si>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</si>
  <si>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</si>
  <si>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</si>
  <si>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</si>
  <si>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</si>
  <si>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</si>
  <si>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</si>
  <si>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</si>
  <si>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</si>
  <si>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</si>
  <si>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</si>
  <si>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</si>
  <si>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</si>
  <si>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</si>
  <si>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</si>
  <si>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</si>
  <si>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</si>
  <si>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</si>
  <si>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</si>
  <si>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</si>
  <si>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</si>
  <si>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</si>
  <si>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</si>
  <si>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</si>
  <si>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</si>
  <si>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</si>
  <si>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</si>
  <si>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</si>
  <si>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</si>
  <si>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</si>
  <si>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</si>
  <si>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</si>
  <si>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</si>
  <si>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</si>
  <si>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</si>
  <si>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</si>
  <si>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</si>
  <si>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</si>
  <si>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</si>
  <si>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</si>
  <si>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</si>
  <si>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</si>
  <si>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</si>
  <si>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</si>
  <si>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</si>
  <si>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</si>
  <si>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</si>
  <si>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</si>
  <si>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</si>
  <si>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</si>
  <si>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</si>
  <si>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</si>
  <si>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</si>
  <si>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</si>
  <si>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</si>
  <si>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</si>
  <si>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</si>
  <si>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</si>
  <si>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</si>
  <si>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</si>
  <si>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</si>
  <si>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</si>
  <si>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</si>
  <si>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</si>
  <si>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</si>
  <si>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</si>
  <si>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</si>
  <si>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</si>
  <si>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</si>
  <si>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</si>
  <si>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</si>
  <si>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</si>
  <si>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</si>
  <si>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</si>
  <si>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</si>
  <si>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</si>
  <si>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</si>
  <si>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</si>
  <si>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</si>
  <si>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</si>
  <si>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</si>
  <si>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</si>
  <si>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</si>
  <si>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</si>
  <si>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</si>
  <si>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</si>
  <si>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</si>
  <si>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</si>
  <si>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</si>
  <si>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</si>
  <si>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</si>
  <si>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</si>
  <si>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</si>
  <si>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</si>
  <si>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</si>
  <si>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</si>
  <si>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</si>
  <si>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</si>
  <si>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</si>
  <si>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</si>
  <si>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</si>
  <si>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</si>
  <si>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</si>
  <si>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</si>
  <si>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</si>
  <si>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</si>
  <si>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</si>
  <si>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</si>
  <si>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</si>
  <si>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</si>
  <si>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</si>
  <si>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</si>
  <si>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</si>
  <si>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</si>
  <si>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</si>
  <si>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</si>
  <si>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</si>
  <si>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</si>
  <si>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</si>
  <si>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</si>
  <si>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</si>
  <si>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</si>
  <si>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</si>
  <si>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</si>
  <si>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</si>
  <si>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</si>
  <si>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</si>
  <si>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</si>
  <si>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</si>
  <si>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</si>
  <si>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</si>
  <si>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</si>
  <si>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</si>
  <si>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</si>
  <si>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</si>
  <si>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</si>
  <si>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</si>
  <si>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</si>
  <si>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</si>
  <si>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</si>
  <si>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</si>
  <si>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</si>
  <si>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</si>
  <si>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</si>
  <si>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</si>
  <si>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</si>
  <si>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</si>
  <si>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</si>
  <si>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</si>
  <si>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</si>
  <si>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</si>
  <si>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</si>
  <si>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</si>
  <si>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</si>
  <si>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</si>
  <si>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</si>
  <si>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</si>
  <si>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</si>
  <si>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</si>
  <si>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</si>
  <si>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</si>
  <si>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</si>
  <si>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</si>
  <si>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</si>
  <si>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</si>
  <si>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</si>
  <si>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</si>
  <si>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</si>
  <si>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</si>
  <si>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</si>
  <si>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</si>
  <si>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</si>
  <si>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</si>
  <si>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</si>
  <si>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</si>
  <si>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</si>
  <si>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</si>
  <si>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</si>
  <si>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</si>
  <si>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</si>
  <si>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</si>
  <si>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</si>
  <si>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</si>
  <si>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</si>
  <si>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</si>
  <si>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</si>
  <si>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</si>
  <si>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</si>
  <si>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</si>
  <si>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</si>
  <si>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</si>
  <si>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</si>
  <si>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</si>
  <si>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</si>
  <si>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</si>
  <si>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</si>
  <si>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</si>
  <si>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</si>
  <si>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</si>
  <si>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</si>
  <si>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</si>
  <si>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</si>
  <si>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</si>
  <si>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</si>
  <si>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</si>
  <si>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</si>
  <si>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</si>
  <si>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</si>
  <si>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</si>
  <si>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</si>
  <si>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</si>
  <si>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</si>
  <si>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</si>
  <si>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</si>
  <si>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</si>
  <si>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</si>
  <si>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</si>
  <si>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</si>
  <si>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</si>
  <si>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</si>
  <si>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</si>
  <si>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</si>
  <si>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</si>
  <si>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</si>
  <si>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</si>
  <si>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</si>
  <si>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</si>
  <si>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</si>
  <si>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</si>
  <si>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</si>
  <si>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</si>
  <si>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</si>
  <si>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</si>
  <si>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</si>
  <si>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</si>
  <si>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</si>
  <si>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</si>
  <si>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</si>
  <si>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</si>
  <si>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</si>
  <si>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</si>
  <si>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</si>
  <si>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</si>
  <si>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</si>
  <si>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</si>
  <si>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</si>
  <si>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</si>
  <si>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</si>
  <si>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</si>
  <si>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</si>
  <si>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</si>
  <si>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</si>
  <si>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</si>
  <si>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</si>
  <si>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</si>
  <si>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</si>
  <si>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</si>
  <si>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</si>
  <si>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</si>
  <si>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</si>
  <si>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</si>
  <si>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</si>
  <si>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</si>
  <si>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</si>
  <si>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</si>
  <si>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</si>
  <si>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</si>
  <si>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</si>
  <si>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</si>
  <si>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</si>
  <si>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</si>
  <si>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</si>
  <si>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</si>
  <si>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</si>
  <si>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</si>
  <si>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</si>
  <si>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</si>
  <si>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</si>
  <si>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</si>
  <si>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</si>
  <si>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</si>
  <si>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</si>
  <si>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</si>
  <si>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</si>
  <si>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</si>
  <si>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</si>
  <si>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</si>
  <si>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</si>
  <si>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</si>
  <si>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</si>
  <si>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</si>
  <si>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</si>
  <si>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</si>
  <si>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</si>
  <si>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</si>
  <si>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</si>
  <si>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</si>
  <si>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</si>
  <si>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</si>
  <si>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</si>
  <si>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</si>
  <si>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</si>
  <si>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</si>
  <si>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</si>
  <si>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</si>
  <si>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</si>
  <si>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</si>
  <si>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</si>
  <si>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</si>
  <si>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</si>
  <si>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</si>
  <si>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</si>
  <si>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</si>
  <si>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</si>
  <si>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</si>
  <si>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</si>
  <si>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</si>
  <si>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</si>
  <si>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</si>
  <si>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</si>
  <si>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</si>
  <si>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</si>
  <si>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</si>
  <si>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</si>
  <si>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</si>
  <si>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</si>
  <si>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</si>
  <si>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</si>
  <si>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</si>
  <si>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</si>
  <si>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</si>
  <si>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</si>
  <si>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</si>
  <si>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</si>
  <si>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</si>
  <si>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</si>
  <si>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</si>
  <si>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</si>
  <si>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</si>
  <si>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</si>
  <si>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</si>
  <si>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</si>
  <si>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</si>
  <si>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</si>
  <si>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</si>
  <si>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</si>
  <si>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</si>
  <si>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</si>
  <si>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</si>
  <si>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</si>
  <si>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</si>
  <si>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</si>
  <si>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</si>
  <si>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</si>
  <si>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</si>
  <si>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</si>
  <si>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</si>
  <si>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</si>
  <si>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</si>
  <si>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</si>
  <si>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</si>
  <si>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</si>
  <si>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</si>
  <si>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</si>
  <si>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</si>
  <si>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</si>
  <si>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</si>
  <si>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</si>
  <si>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</si>
  <si>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</si>
  <si>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</si>
  <si>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</si>
  <si>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</si>
  <si>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</si>
  <si>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</si>
  <si>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</si>
  <si>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</si>
  <si>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</si>
  <si>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</si>
  <si>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</si>
  <si>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</si>
  <si>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</si>
  <si>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</si>
  <si>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</si>
  <si>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</si>
  <si>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</si>
  <si>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</si>
  <si>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</si>
  <si>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</si>
  <si>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</si>
  <si>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</si>
  <si>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</si>
  <si>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</si>
  <si>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</si>
  <si>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</si>
  <si>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</si>
  <si>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</si>
  <si>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</si>
  <si>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</si>
  <si>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</si>
  <si>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</si>
  <si>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</si>
  <si>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</si>
  <si>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</si>
  <si>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</si>
  <si>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</si>
  <si>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</si>
  <si>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</si>
  <si>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</si>
  <si>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</si>
  <si>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</si>
  <si>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</si>
  <si>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</si>
  <si>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</si>
  <si>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</si>
  <si>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</si>
  <si>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</si>
  <si>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</si>
  <si>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</si>
  <si>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</si>
  <si>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</si>
  <si>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</si>
  <si>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</si>
  <si>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</si>
  <si>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</si>
  <si>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</si>
  <si>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</si>
  <si>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</si>
  <si>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</si>
  <si>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</si>
  <si>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</si>
  <si>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</si>
  <si>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</si>
  <si>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</si>
  <si>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</si>
  <si>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</si>
  <si>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</si>
  <si>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</si>
  <si>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</si>
  <si>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</si>
  <si>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</si>
  <si>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</si>
  <si>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</si>
  <si>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</si>
  <si>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</si>
  <si>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</si>
  <si>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</si>
  <si>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</si>
  <si>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</si>
  <si>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</si>
  <si>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</si>
  <si>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</si>
  <si>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</si>
  <si>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</si>
  <si>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</si>
  <si>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</si>
  <si>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</si>
  <si>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</si>
  <si>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</si>
  <si>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</si>
  <si>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</si>
  <si>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</si>
  <si>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</si>
  <si>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</si>
  <si>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</si>
  <si>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</si>
  <si>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</si>
  <si>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</si>
  <si>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</si>
  <si>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</si>
  <si>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</si>
  <si>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</si>
  <si>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</si>
  <si>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</si>
  <si>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</si>
  <si>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</si>
  <si>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</si>
  <si>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</si>
  <si>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</si>
  <si>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</si>
  <si>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</si>
  <si>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</si>
  <si>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</si>
  <si>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</si>
  <si>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</si>
  <si>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</si>
  <si>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</si>
  <si>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</si>
  <si>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</si>
  <si>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</si>
  <si>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</si>
  <si>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</si>
  <si>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</si>
  <si>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</si>
  <si>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</si>
  <si>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</si>
  <si>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</si>
  <si>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</si>
  <si>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</si>
  <si>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</si>
  <si>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</si>
  <si>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</si>
  <si>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</si>
  <si>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</si>
  <si>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</si>
  <si>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</si>
  <si>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</si>
  <si>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</si>
  <si>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</si>
  <si>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</si>
  <si>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</si>
  <si>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</si>
  <si>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</si>
  <si>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</si>
  <si>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</si>
  <si>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</si>
  <si>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</si>
  <si>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</si>
  <si>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</si>
  <si>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</si>
  <si>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</si>
  <si>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</si>
  <si>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</si>
  <si>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</si>
  <si>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</si>
  <si>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</si>
  <si>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</si>
  <si>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</si>
  <si>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</si>
  <si>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</si>
  <si>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</si>
  <si>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</si>
  <si>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</si>
  <si>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</si>
  <si>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</si>
  <si>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</si>
  <si>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</si>
  <si>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</si>
  <si>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</si>
  <si>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</si>
  <si>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</si>
  <si>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</si>
  <si>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</si>
  <si>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</si>
  <si>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</si>
  <si>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</si>
  <si>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</si>
  <si>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</si>
  <si>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</si>
  <si>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</si>
  <si>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</si>
  <si>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</si>
  <si>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</si>
  <si>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</si>
  <si>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</si>
  <si>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</si>
  <si>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</si>
  <si>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</si>
  <si>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</si>
  <si>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</si>
  <si>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</si>
  <si>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</si>
  <si>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</si>
  <si>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</si>
  <si>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</si>
  <si>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</si>
  <si>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</si>
  <si>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</si>
  <si>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</si>
  <si>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</si>
  <si>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</si>
  <si>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</si>
  <si>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</si>
  <si>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</si>
  <si>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</si>
  <si>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</si>
  <si>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</si>
  <si>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</si>
  <si>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</si>
  <si>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</si>
  <si>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</si>
  <si>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</si>
  <si>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</si>
  <si>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</si>
  <si>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</si>
  <si>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</si>
  <si>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</si>
  <si>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</si>
  <si>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</si>
  <si>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</si>
  <si>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</si>
  <si>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</si>
  <si>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</si>
  <si>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</si>
  <si>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</si>
  <si>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</si>
  <si>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</si>
  <si>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</si>
  <si>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</si>
  <si>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</si>
  <si>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</si>
  <si>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</si>
  <si>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</si>
  <si>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</si>
  <si>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</si>
  <si>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</si>
  <si>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</si>
  <si>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</si>
  <si>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</si>
  <si>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</si>
  <si>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</si>
  <si>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</si>
  <si>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</si>
  <si>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</si>
  <si>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</si>
  <si>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</si>
  <si>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</si>
  <si>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</si>
  <si>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</si>
  <si>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</si>
  <si>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</si>
  <si>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</si>
  <si>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</si>
  <si>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</si>
  <si>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</si>
  <si>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</si>
  <si>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</si>
  <si>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</si>
  <si>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</si>
  <si>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</si>
  <si>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</si>
  <si>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</si>
  <si>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</si>
  <si>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</si>
  <si>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</si>
  <si>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</si>
  <si>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</si>
  <si>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</si>
  <si>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</si>
  <si>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</si>
  <si>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</si>
  <si>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</si>
  <si>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</si>
  <si>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</si>
  <si>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</si>
  <si>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</si>
  <si>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</si>
  <si>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</si>
  <si>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</si>
  <si>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</si>
  <si>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</si>
  <si>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</si>
  <si>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</si>
  <si>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</si>
  <si>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</si>
  <si>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</si>
  <si>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</si>
  <si>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</si>
  <si>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</si>
  <si>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</si>
  <si>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</si>
  <si>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</si>
  <si>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</si>
  <si>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</si>
  <si>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</si>
  <si>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</si>
  <si>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</si>
  <si>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</si>
  <si>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</si>
  <si>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</si>
  <si>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</si>
  <si>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</si>
  <si>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</si>
  <si>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</si>
  <si>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</si>
  <si>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</si>
  <si>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</si>
  <si>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</si>
  <si>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</si>
  <si>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</si>
  <si>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</si>
  <si>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</si>
  <si>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</si>
  <si>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</si>
  <si>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</si>
  <si>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</si>
  <si>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</si>
  <si>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</si>
  <si>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</si>
  <si>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</si>
  <si>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</si>
  <si>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</si>
  <si>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</si>
  <si>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</si>
  <si>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</si>
  <si>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</si>
  <si>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</si>
  <si>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</si>
  <si>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</si>
  <si>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</si>
  <si>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</si>
  <si>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</si>
  <si>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</si>
  <si>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</si>
  <si>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</si>
  <si>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</si>
  <si>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</si>
  <si>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</si>
  <si>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</si>
  <si>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</si>
  <si>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</si>
  <si>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</si>
  <si>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</si>
  <si>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</si>
  <si>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</si>
  <si>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</si>
  <si>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</si>
  <si>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</si>
  <si>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</si>
  <si>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</si>
  <si>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</si>
  <si>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</si>
  <si>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</si>
  <si>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</si>
  <si>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</si>
  <si>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</si>
  <si>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</si>
  <si>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</si>
  <si>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</si>
  <si>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</si>
  <si>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</si>
  <si>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</si>
  <si>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</si>
  <si>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</si>
  <si>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</si>
  <si>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</si>
  <si>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</si>
  <si>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</si>
  <si>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</si>
  <si>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</si>
  <si>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</si>
  <si>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</si>
  <si>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</si>
  <si>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</si>
  <si>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</si>
  <si>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</si>
  <si>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</si>
  <si>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</si>
  <si>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</si>
  <si>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</si>
  <si>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</si>
  <si>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</si>
  <si>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</si>
  <si>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</si>
  <si>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</si>
  <si>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</si>
  <si>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</si>
  <si>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</si>
  <si>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</si>
  <si>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</si>
  <si>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</si>
  <si>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</si>
  <si>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</si>
  <si>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</si>
  <si>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</si>
  <si>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</si>
  <si>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</si>
  <si>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</si>
  <si>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</si>
  <si>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</si>
  <si>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</si>
  <si>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</si>
  <si>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</si>
  <si>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</si>
  <si>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</si>
  <si>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</si>
  <si>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</si>
  <si>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</si>
  <si>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</si>
  <si>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</si>
  <si>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</si>
  <si>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</si>
  <si>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</si>
  <si>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</si>
  <si>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</si>
  <si>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</si>
  <si>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</si>
  <si>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</si>
  <si>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</si>
  <si>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</si>
  <si>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</si>
  <si>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</si>
  <si>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</si>
  <si>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</si>
  <si>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</si>
  <si>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</si>
  <si>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</si>
  <si>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</si>
  <si>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</si>
  <si>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</si>
  <si>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</si>
  <si>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</si>
  <si>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</si>
  <si>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</si>
  <si>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</si>
  <si>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</si>
  <si>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</si>
  <si>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</si>
  <si>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</si>
  <si>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</si>
  <si>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</si>
  <si>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</si>
  <si>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</si>
  <si>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</si>
  <si>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</si>
  <si>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</si>
  <si>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</si>
  <si>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</si>
  <si>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</si>
  <si>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</si>
  <si>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</si>
  <si>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</si>
  <si>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</si>
  <si>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</si>
  <si>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</si>
  <si>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</si>
  <si>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</si>
  <si>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</si>
  <si>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</si>
  <si>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</si>
  <si>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</si>
  <si>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</si>
  <si>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</si>
  <si>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</si>
  <si>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</si>
  <si>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</si>
  <si>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</si>
  <si>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</si>
  <si>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</si>
  <si>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</si>
  <si>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</si>
  <si>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</si>
  <si>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</si>
  <si>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</si>
  <si>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</si>
  <si>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</si>
  <si>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</si>
  <si>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</si>
  <si>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</si>
  <si>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</si>
  <si>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</si>
  <si>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</si>
  <si>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</si>
  <si>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</si>
  <si>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</si>
  <si>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</si>
  <si>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</si>
  <si>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</si>
  <si>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</si>
  <si>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</si>
  <si>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</si>
  <si>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</si>
  <si>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</si>
  <si>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</si>
  <si>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</si>
  <si>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</si>
  <si>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</si>
  <si>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</si>
  <si>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</si>
  <si>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</si>
  <si>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</si>
  <si>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</si>
  <si>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</si>
  <si>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</si>
  <si>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</si>
  <si>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</si>
  <si>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</si>
  <si>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</si>
  <si>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</si>
  <si>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</si>
  <si>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</si>
  <si>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</si>
  <si>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</si>
  <si>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</si>
  <si>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</si>
  <si>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</si>
  <si>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</si>
  <si>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</si>
  <si>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</si>
  <si>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</si>
  <si>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</si>
  <si>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</si>
  <si>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</si>
  <si>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</si>
  <si>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</si>
  <si>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</si>
  <si>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</si>
  <si>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</si>
  <si>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</si>
  <si>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</si>
  <si>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</si>
  <si>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</si>
  <si>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</si>
  <si>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</si>
  <si>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</si>
  <si>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</si>
  <si>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</si>
  <si>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</si>
  <si>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</si>
  <si>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</si>
  <si>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</si>
  <si>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</si>
  <si>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</si>
  <si>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</si>
  <si>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</si>
  <si>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</si>
  <si>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</si>
  <si>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</si>
  <si>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</si>
  <si>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</si>
  <si>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</si>
  <si>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</si>
  <si>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</si>
  <si>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</si>
  <si>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</si>
  <si>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</si>
  <si>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</si>
  <si>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</si>
  <si>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</si>
  <si>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</si>
  <si>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</si>
  <si>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</si>
  <si>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</si>
  <si>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</si>
  <si>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</si>
  <si>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</si>
  <si>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</si>
  <si>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</si>
  <si>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</si>
  <si>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</si>
  <si>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</si>
  <si>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</si>
  <si>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</si>
  <si>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</si>
  <si>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</si>
  <si>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</si>
  <si>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</si>
  <si>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</si>
  <si>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</si>
  <si>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</si>
  <si>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</si>
  <si>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</si>
  <si>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</si>
  <si>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</si>
  <si>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</si>
  <si>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</si>
  <si>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</si>
  <si>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</si>
  <si>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</si>
  <si>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</si>
  <si>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</si>
  <si>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</si>
  <si>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</si>
  <si>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</si>
  <si>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</si>
  <si>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</si>
  <si>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</si>
  <si>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</si>
  <si>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</si>
  <si>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</si>
  <si>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</si>
  <si>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</si>
  <si>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</si>
  <si>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</si>
  <si>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</si>
  <si>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</si>
  <si>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</si>
  <si>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</si>
  <si>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</si>
  <si>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</si>
  <si>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</si>
  <si>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</si>
  <si>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</si>
  <si>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</si>
  <si>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</si>
  <si>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</si>
  <si>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</si>
  <si>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</si>
  <si>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</si>
  <si>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</si>
  <si>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</si>
  <si>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</si>
  <si>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</si>
  <si>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</si>
  <si>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</si>
  <si>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</si>
  <si>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</si>
  <si>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</si>
  <si>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</si>
  <si>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</si>
  <si>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</si>
  <si>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</si>
  <si>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</si>
  <si>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</si>
  <si>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</si>
  <si>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</si>
  <si>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</si>
  <si>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</si>
  <si>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</si>
  <si>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</si>
  <si>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</si>
  <si>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</si>
  <si>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</si>
  <si>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</si>
  <si>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</si>
  <si>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</si>
  <si>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</si>
  <si>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</si>
  <si>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</si>
  <si>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</si>
  <si>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</si>
  <si>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</si>
  <si>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</si>
  <si>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</si>
  <si>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</si>
  <si>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</si>
  <si>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</si>
  <si>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</si>
  <si>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</si>
  <si>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</si>
  <si>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</si>
  <si>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</si>
  <si>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</si>
  <si>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</si>
  <si>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</si>
  <si>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</si>
  <si>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</si>
  <si>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</si>
  <si>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</si>
  <si>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</si>
  <si>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</si>
  <si>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</si>
  <si>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</si>
  <si>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</si>
  <si>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</si>
  <si>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</si>
  <si>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</si>
  <si>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</si>
  <si>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</si>
  <si>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</si>
  <si>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</si>
  <si>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</si>
  <si>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</si>
  <si>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</si>
  <si>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</si>
  <si>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</si>
  <si>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</si>
  <si>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</si>
  <si>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</si>
  <si>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</si>
  <si>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</si>
  <si>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</si>
  <si>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</si>
  <si>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</si>
  <si>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</si>
  <si>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</si>
  <si>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</si>
  <si>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</si>
  <si>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</si>
  <si>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</si>
  <si>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</si>
  <si>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</si>
  <si>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</si>
  <si>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</si>
  <si>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</si>
  <si>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</si>
  <si>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</si>
  <si>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</si>
  <si>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</si>
  <si>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</si>
  <si>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</si>
  <si>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</si>
  <si>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</si>
  <si>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</si>
  <si>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</si>
  <si>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</si>
  <si>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</si>
  <si>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</si>
  <si>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</si>
  <si>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</si>
  <si>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</si>
  <si>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</si>
  <si>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</si>
  <si>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</si>
  <si>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</si>
  <si>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</si>
  <si>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</si>
  <si>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</si>
  <si>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</si>
  <si>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</si>
  <si>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</si>
  <si>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</si>
  <si>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</si>
  <si>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</si>
  <si>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</si>
  <si>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</si>
  <si>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</si>
  <si>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</si>
  <si>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</si>
  <si>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</si>
  <si>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</si>
  <si>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</si>
  <si>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</si>
  <si>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</si>
  <si>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</si>
  <si>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</si>
  <si>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</si>
  <si>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</si>
  <si>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</si>
  <si>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</si>
  <si>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</si>
  <si>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</si>
  <si>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</si>
  <si>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</si>
  <si>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</si>
  <si>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</si>
  <si>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</si>
  <si>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</si>
  <si>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</si>
  <si>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</si>
  <si>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</si>
  <si>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</si>
  <si>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</si>
  <si>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</si>
  <si>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</si>
  <si>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</si>
  <si>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</si>
  <si>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</si>
  <si>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</si>
  <si>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</si>
  <si>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</si>
  <si>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</si>
  <si>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</si>
  <si>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</si>
  <si>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</si>
  <si>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</si>
  <si>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</si>
  <si>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</si>
  <si>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</si>
  <si>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</si>
  <si>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</si>
  <si>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</si>
  <si>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</si>
  <si>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</si>
  <si>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</si>
  <si>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</si>
  <si>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</si>
  <si>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</si>
  <si>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</si>
  <si>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</si>
  <si>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</si>
  <si>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</si>
  <si>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</si>
  <si>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</si>
  <si>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</si>
  <si>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</si>
  <si>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</si>
  <si>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</si>
  <si>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</si>
  <si>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</si>
  <si>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</si>
  <si>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</si>
  <si>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</si>
  <si>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</si>
  <si>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</si>
  <si>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</si>
  <si>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</si>
  <si>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</si>
  <si>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</si>
  <si>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</si>
  <si>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</si>
  <si>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</si>
  <si>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</si>
  <si>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</si>
  <si>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</si>
  <si>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</si>
  <si>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</si>
  <si>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</si>
  <si>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</si>
  <si>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</si>
  <si>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</si>
  <si>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</si>
  <si>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</si>
  <si>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</si>
  <si>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</si>
  <si>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</si>
  <si>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</si>
  <si>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</si>
  <si>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</si>
  <si>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</si>
  <si>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</si>
  <si>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</si>
  <si>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</si>
  <si>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</si>
  <si>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</si>
  <si>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</si>
  <si>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</si>
  <si>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</si>
  <si>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</si>
  <si>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</si>
  <si>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</si>
  <si>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</si>
  <si>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</si>
  <si>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</si>
  <si>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</si>
  <si>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</si>
  <si>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</si>
  <si>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</si>
  <si>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</si>
  <si>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</si>
  <si>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</si>
  <si>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</si>
  <si>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</si>
  <si>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</si>
  <si>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</si>
  <si>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</si>
  <si>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</si>
  <si>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</si>
  <si>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</si>
  <si>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</si>
  <si>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</si>
  <si>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</si>
  <si>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</si>
  <si>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</si>
  <si>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</si>
  <si>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</si>
  <si>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</si>
  <si>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</si>
  <si>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</si>
  <si>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</si>
  <si>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</si>
  <si>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</si>
  <si>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</si>
  <si>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</si>
  <si>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</si>
  <si>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</si>
  <si>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</si>
  <si>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</si>
  <si>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</si>
  <si>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</si>
  <si>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</si>
  <si>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</si>
  <si>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</si>
  <si>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</si>
  <si>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</si>
  <si>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</si>
  <si>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</si>
  <si>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</si>
  <si>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</si>
  <si>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</si>
  <si>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</si>
  <si>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</si>
  <si>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</si>
  <si>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</si>
  <si>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</si>
  <si>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</si>
  <si>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</si>
  <si>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</si>
  <si>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</si>
  <si>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</si>
  <si>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</si>
  <si>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</si>
  <si>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</si>
  <si>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</si>
  <si>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</si>
  <si>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</si>
  <si>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</si>
  <si>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</si>
  <si>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</si>
  <si>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</si>
  <si>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</si>
  <si>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</si>
  <si>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</si>
  <si>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</si>
  <si>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</si>
  <si>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</si>
  <si>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</si>
  <si>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</si>
  <si>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</si>
  <si>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</si>
  <si>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</si>
  <si>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</si>
  <si>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</si>
  <si>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</si>
  <si>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</si>
  <si>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</si>
  <si>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</si>
  <si>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</si>
  <si>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</si>
  <si>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</si>
  <si>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</si>
  <si>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</si>
  <si>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</si>
  <si>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</si>
  <si>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</si>
  <si>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</si>
  <si>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</si>
  <si>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</si>
  <si>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</si>
  <si>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</si>
  <si>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</si>
  <si>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</si>
  <si>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</si>
  <si>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</si>
  <si>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</si>
  <si>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</si>
  <si>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</si>
  <si>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</si>
  <si>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</si>
  <si>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</si>
  <si>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</si>
  <si>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</si>
  <si>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</si>
  <si>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</si>
  <si>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</si>
  <si>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</si>
  <si>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</si>
  <si>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</si>
  <si>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</si>
  <si>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</si>
  <si>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</si>
  <si>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</si>
  <si>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</si>
  <si>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</si>
  <si>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</si>
  <si>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</si>
  <si>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</si>
  <si>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</si>
  <si>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</si>
  <si>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</si>
  <si>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</si>
  <si>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</si>
  <si>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</si>
  <si>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</si>
  <si>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</si>
  <si>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</si>
  <si>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</si>
  <si>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</si>
  <si>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</si>
  <si>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</si>
  <si>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</si>
  <si>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</si>
  <si>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</si>
  <si>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</si>
  <si>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</si>
  <si>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</si>
  <si>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</si>
  <si>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</si>
  <si>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</si>
  <si>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</si>
  <si>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</si>
  <si>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</si>
  <si>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</si>
  <si>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</si>
  <si>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</si>
  <si>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</si>
  <si>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</si>
  <si>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</si>
  <si>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</si>
  <si>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</si>
  <si>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</si>
  <si>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</si>
  <si>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</si>
  <si>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</si>
  <si>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</si>
  <si>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</si>
  <si>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</si>
  <si>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</si>
  <si>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</si>
  <si>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</si>
  <si>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</si>
  <si>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</si>
  <si>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</si>
  <si>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</si>
  <si>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</si>
  <si>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</si>
  <si>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</si>
  <si>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</si>
  <si>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</si>
  <si>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</si>
  <si>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</si>
  <si>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</si>
  <si>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</si>
  <si>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</si>
  <si>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</si>
  <si>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</si>
  <si>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</si>
  <si>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</si>
  <si>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</si>
  <si>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</si>
  <si>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</si>
  <si>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</si>
  <si>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</si>
  <si>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</si>
  <si>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</si>
  <si>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</si>
  <si>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</si>
  <si>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</si>
  <si>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</si>
  <si>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</si>
  <si>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</si>
  <si>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</si>
  <si>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</si>
  <si>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</si>
  <si>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</si>
  <si>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</si>
  <si>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</si>
  <si>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</si>
  <si>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</si>
  <si>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</si>
  <si>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</si>
  <si>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</si>
  <si>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</si>
  <si>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</si>
  <si>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</si>
  <si>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</si>
  <si>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</si>
  <si>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</si>
  <si>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</si>
  <si>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</si>
  <si>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</si>
  <si>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</si>
  <si>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</si>
  <si>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</si>
  <si>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</si>
  <si>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</si>
  <si>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</si>
  <si>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</si>
  <si>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</si>
  <si>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</si>
  <si>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</si>
  <si>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</si>
  <si>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</si>
  <si>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</si>
  <si>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</si>
  <si>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</si>
  <si>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</si>
  <si>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</si>
  <si>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</si>
  <si>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</si>
  <si>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</si>
  <si>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</si>
  <si>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</si>
  <si>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</si>
  <si>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</si>
  <si>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</si>
  <si>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</si>
  <si>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</si>
  <si>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</si>
  <si>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</si>
  <si>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</si>
  <si>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</si>
  <si>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</si>
  <si>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</si>
  <si>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</si>
  <si>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</si>
  <si>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</si>
  <si>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</si>
  <si>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</si>
  <si>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</si>
  <si>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</si>
  <si>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</si>
  <si>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</si>
  <si>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</si>
  <si>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</si>
  <si>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</si>
  <si>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</si>
  <si>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</si>
  <si>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</si>
  <si>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</si>
  <si>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</si>
  <si>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</si>
  <si>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</si>
  <si>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</si>
  <si>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</si>
  <si>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</si>
  <si>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</si>
  <si>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</si>
  <si>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</si>
  <si>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</si>
  <si>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</si>
  <si>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</si>
  <si>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</si>
  <si>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</si>
  <si>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</si>
  <si>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</si>
  <si>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</si>
  <si>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</si>
  <si>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</si>
  <si>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</si>
  <si>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</si>
  <si>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</si>
  <si>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</si>
  <si>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</si>
  <si>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</si>
  <si>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</si>
  <si>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</si>
  <si>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</si>
  <si>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</si>
  <si>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</si>
  <si>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</si>
  <si>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</si>
  <si>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</si>
  <si>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</si>
  <si>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</si>
  <si>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</si>
  <si>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</si>
  <si>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</si>
  <si>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</si>
  <si>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</si>
  <si>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</si>
  <si>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</si>
  <si>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</si>
  <si>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</si>
  <si>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</si>
  <si>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</si>
  <si>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</si>
  <si>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</si>
  <si>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</si>
  <si>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</si>
  <si>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</si>
  <si>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</si>
  <si>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</si>
  <si>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</si>
  <si>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</si>
  <si>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</si>
  <si>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</si>
  <si>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</si>
  <si>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</si>
  <si>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</si>
  <si>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</si>
  <si>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</si>
  <si>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</si>
  <si>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</si>
  <si>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</si>
  <si>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</si>
  <si>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</si>
  <si>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</si>
  <si>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</si>
  <si>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</si>
  <si>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</si>
  <si>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</si>
  <si>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</si>
  <si>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</si>
  <si>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</si>
  <si>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</si>
  <si>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</si>
  <si>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</si>
  <si>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</si>
  <si>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</si>
  <si>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</si>
  <si>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</si>
  <si>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</si>
  <si>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</si>
  <si>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</si>
  <si>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</si>
  <si>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</si>
  <si>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</si>
  <si>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</si>
  <si>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</si>
  <si>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</si>
  <si>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</si>
  <si>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</si>
  <si>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</si>
  <si>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</si>
  <si>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</si>
  <si>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</si>
  <si>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</si>
  <si>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</si>
  <si>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</si>
  <si>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</si>
  <si>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</si>
  <si>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</si>
  <si>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</si>
  <si>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</si>
  <si>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</si>
  <si>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</si>
  <si>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</si>
  <si>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</si>
  <si>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</si>
  <si>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</si>
  <si>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</si>
  <si>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</si>
  <si>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</si>
  <si>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</si>
  <si>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</si>
  <si>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</si>
  <si>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</si>
  <si>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</si>
  <si>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</si>
  <si>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</si>
  <si>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</si>
  <si>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</si>
  <si>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</si>
  <si>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</si>
  <si>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</si>
  <si>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</si>
  <si>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</si>
  <si>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</si>
  <si>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</si>
  <si>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</si>
  <si>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</si>
  <si>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</si>
  <si>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</si>
  <si>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</si>
  <si>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</si>
  <si>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</si>
  <si>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</si>
  <si>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</si>
  <si>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</si>
  <si>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</si>
  <si>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</si>
  <si>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</si>
  <si>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</si>
  <si>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</si>
  <si>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</si>
  <si>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</si>
  <si>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</si>
  <si>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</si>
  <si>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</si>
  <si>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</si>
  <si>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</si>
  <si>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</si>
  <si>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</si>
  <si>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</si>
  <si>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</si>
  <si>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</si>
  <si>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</si>
  <si>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</si>
  <si>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</si>
  <si>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</si>
  <si>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</si>
  <si>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</si>
  <si>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</si>
  <si>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</si>
  <si>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</si>
  <si>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</si>
  <si>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</si>
  <si>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</si>
  <si>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</si>
  <si>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</si>
  <si>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</si>
  <si>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</si>
  <si>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</si>
  <si>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</si>
  <si>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</si>
  <si>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</si>
  <si>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</si>
  <si>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</si>
  <si>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</si>
  <si>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</si>
  <si>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</si>
  <si>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</si>
  <si>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</si>
  <si>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</si>
  <si>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</si>
  <si>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</si>
  <si>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</si>
  <si>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</si>
  <si>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</si>
  <si>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</si>
  <si>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</si>
  <si>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</si>
  <si>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</si>
  <si>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</si>
  <si>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</si>
  <si>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</si>
  <si>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</si>
  <si>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</si>
  <si>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</si>
  <si>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</si>
  <si>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</si>
  <si>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</si>
  <si>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</si>
  <si>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</si>
  <si>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</si>
  <si>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</si>
  <si>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</si>
  <si>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</si>
  <si>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</si>
  <si>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</si>
  <si>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</si>
  <si>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</si>
  <si>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</si>
  <si>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</si>
  <si>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</si>
  <si>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</si>
  <si>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</si>
  <si>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</si>
  <si>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</si>
  <si>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</si>
  <si>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</si>
  <si>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</si>
  <si>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</si>
  <si>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</si>
  <si>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</si>
  <si>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</si>
  <si>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</si>
  <si>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</si>
  <si>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</si>
  <si>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</si>
  <si>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</si>
  <si>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</si>
  <si>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</si>
  <si>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</si>
  <si>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</si>
  <si>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</si>
  <si>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</si>
  <si>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</si>
  <si>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</si>
  <si>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</si>
  <si>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</si>
  <si>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</si>
  <si>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</si>
  <si>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</si>
  <si>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</si>
  <si>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</si>
  <si>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</si>
  <si>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</si>
  <si>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</si>
  <si>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</si>
  <si>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</si>
  <si>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</si>
  <si>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</si>
  <si>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</si>
  <si>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</si>
  <si>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</si>
  <si>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</si>
  <si>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</si>
  <si>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</si>
  <si>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</si>
  <si>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</si>
  <si>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</si>
  <si>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</si>
  <si>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</si>
  <si>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</si>
  <si>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</si>
  <si>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</si>
  <si>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</si>
  <si>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</si>
  <si>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</si>
  <si>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</si>
  <si>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</si>
  <si>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</si>
  <si>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</si>
  <si>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</si>
  <si>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</si>
  <si>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</si>
  <si>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</si>
  <si>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</si>
  <si>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</si>
  <si>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</si>
  <si>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</si>
  <si>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</si>
  <si>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</si>
  <si>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</si>
  <si>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</si>
  <si>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</si>
  <si>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</si>
  <si>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</si>
  <si>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</si>
  <si>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</si>
  <si>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</si>
  <si>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</si>
  <si>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</si>
  <si>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</si>
  <si>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</si>
  <si>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</si>
  <si>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</si>
  <si>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</si>
  <si>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</si>
  <si>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</si>
  <si>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</si>
  <si>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</si>
  <si>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</si>
  <si>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</si>
  <si>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</si>
  <si>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</si>
  <si>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</si>
  <si>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</si>
  <si>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</si>
  <si>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</si>
  <si>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</si>
  <si>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</si>
  <si>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</si>
  <si>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</si>
  <si>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</si>
  <si>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</si>
  <si>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</si>
  <si>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</si>
  <si>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</si>
  <si>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</si>
  <si>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</si>
  <si>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</si>
  <si>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</si>
  <si>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</si>
  <si>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</si>
  <si>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</si>
  <si>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</si>
  <si>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</si>
  <si>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</si>
  <si>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</si>
  <si>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</si>
  <si>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</si>
  <si>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</si>
  <si>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</si>
  <si>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</si>
  <si>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</si>
  <si>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</si>
  <si>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</si>
  <si>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</si>
  <si>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</si>
  <si>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</si>
  <si>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</si>
  <si>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</si>
  <si>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</si>
  <si>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</si>
  <si>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</si>
  <si>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</si>
  <si>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</si>
  <si>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</si>
  <si>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</si>
  <si>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</si>
  <si>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</si>
  <si>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</si>
  <si>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</si>
  <si>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</si>
  <si>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</si>
  <si>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</si>
  <si>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</si>
  <si>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</si>
  <si>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</si>
  <si>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</si>
  <si>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</si>
  <si>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</si>
  <si>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</si>
  <si>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</si>
  <si>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</si>
  <si>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</si>
  <si>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</si>
  <si>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</si>
  <si>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</si>
  <si>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</si>
  <si>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</si>
  <si>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</si>
  <si>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</si>
  <si>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</si>
  <si>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</si>
  <si>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</si>
  <si>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</si>
  <si>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</si>
  <si>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</si>
  <si>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</si>
  <si>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</si>
  <si>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</si>
  <si>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</si>
  <si>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</si>
  <si>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</si>
  <si>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</si>
  <si>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</si>
  <si>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</si>
  <si>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</si>
  <si>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</si>
  <si>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</si>
  <si>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</si>
  <si>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</si>
  <si>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</si>
  <si>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</si>
  <si>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</si>
  <si>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</si>
  <si>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</si>
  <si>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</si>
  <si>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</si>
  <si>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</si>
  <si>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</si>
  <si>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</si>
  <si>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</si>
  <si>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</si>
  <si>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</si>
  <si>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</si>
  <si>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</si>
  <si>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</si>
  <si>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</si>
  <si>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</si>
  <si>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</si>
  <si>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</si>
  <si>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</si>
  <si>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</si>
  <si>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</si>
  <si>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</si>
  <si>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</si>
  <si>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</si>
  <si>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</si>
  <si>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</si>
  <si>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</si>
  <si>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</si>
  <si>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</si>
  <si>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</si>
  <si>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</si>
  <si>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</si>
  <si>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</si>
  <si>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</si>
  <si>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</si>
  <si>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</si>
  <si>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</si>
  <si>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</si>
  <si>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</si>
  <si>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</si>
  <si>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</si>
  <si>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</si>
  <si>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</si>
  <si>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</si>
  <si>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</si>
  <si>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</si>
  <si>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</si>
  <si>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</si>
  <si>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</si>
  <si>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</si>
  <si>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</si>
  <si>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</si>
  <si>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</si>
  <si>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</si>
  <si>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</si>
  <si>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</si>
  <si>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</si>
  <si>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</si>
  <si>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</si>
  <si>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</si>
  <si>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</si>
  <si>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</si>
  <si>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</si>
  <si>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</si>
  <si>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</si>
  <si>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</si>
  <si>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</si>
  <si>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</si>
  <si>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</si>
  <si>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</si>
  <si>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</si>
  <si>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</si>
  <si>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</si>
  <si>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</si>
  <si>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</si>
  <si>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</si>
  <si>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</si>
  <si>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</si>
  <si>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</si>
  <si>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</si>
  <si>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</si>
  <si>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</si>
  <si>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</si>
  <si>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</si>
  <si>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</si>
  <si>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</si>
  <si>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</si>
  <si>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</si>
  <si>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</si>
  <si>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</si>
  <si>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</si>
  <si>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</si>
  <si>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</si>
  <si>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</si>
  <si>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</si>
  <si>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</si>
  <si>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</si>
  <si>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</si>
  <si>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</si>
  <si>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</si>
  <si>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</si>
  <si>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</si>
  <si>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</si>
  <si>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</si>
  <si>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</si>
  <si>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</si>
  <si>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</si>
  <si>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</si>
  <si>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</si>
  <si>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</si>
  <si>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</si>
  <si>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</si>
  <si>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</si>
  <si>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</si>
  <si>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</si>
  <si>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</si>
  <si>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</si>
  <si>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</si>
  <si>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</si>
  <si>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</si>
  <si>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</si>
  <si>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</si>
  <si>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</si>
  <si>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</si>
  <si>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</si>
  <si>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</si>
  <si>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</si>
  <si>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</si>
  <si>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</si>
  <si>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</si>
  <si>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</si>
  <si>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</si>
  <si>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</si>
  <si>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</si>
  <si>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</si>
  <si>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</si>
  <si>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</si>
  <si>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</si>
  <si>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</si>
  <si>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</si>
  <si>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</si>
  <si>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</si>
  <si>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</si>
  <si>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</si>
  <si>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</si>
  <si>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</si>
  <si>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</si>
  <si>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</si>
  <si>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</si>
  <si>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</si>
  <si>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</si>
  <si>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</si>
  <si>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</si>
  <si>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</si>
  <si>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</si>
  <si>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</si>
  <si>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</si>
  <si>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</si>
  <si>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</si>
  <si>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</si>
  <si>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</si>
  <si>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</si>
  <si>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</si>
  <si>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</si>
  <si>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</si>
  <si>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</si>
  <si>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</si>
  <si>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</si>
  <si>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</si>
  <si>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</si>
  <si>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</si>
  <si>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</si>
  <si>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</si>
  <si>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</si>
  <si>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</si>
  <si>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</si>
  <si>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</si>
  <si>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</si>
  <si>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</si>
  <si>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</si>
  <si>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</si>
  <si>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</si>
  <si>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</si>
  <si>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</si>
  <si>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</si>
  <si>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</si>
  <si>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</si>
  <si>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</si>
  <si>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</si>
  <si>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</si>
  <si>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</si>
  <si>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</si>
  <si>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</si>
  <si>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</si>
  <si>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</si>
  <si>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</si>
  <si>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</si>
  <si>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</si>
  <si>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</si>
  <si>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</si>
  <si>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</si>
  <si>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</si>
  <si>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</si>
  <si>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</si>
  <si>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</si>
  <si>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</si>
  <si>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</si>
  <si>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</si>
  <si>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</si>
  <si>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</si>
  <si>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</si>
  <si>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</si>
  <si>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</si>
  <si>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</si>
  <si>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</si>
  <si>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</si>
  <si>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</si>
  <si>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</si>
  <si>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</si>
  <si>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</si>
  <si>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</si>
  <si>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</si>
  <si>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</si>
  <si>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</si>
  <si>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</si>
  <si>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</si>
  <si>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</si>
  <si>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</si>
  <si>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</si>
  <si>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</si>
  <si>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</si>
  <si>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</si>
  <si>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</si>
  <si>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</si>
  <si>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</si>
  <si>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</si>
  <si>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</si>
  <si>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</si>
  <si>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</si>
  <si>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</si>
  <si>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</si>
  <si>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</si>
  <si>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PCM-20251110-00000660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</si>
  <si>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</si>
  <si>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</si>
  <si>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</si>
  <si>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</si>
  <si>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</si>
  <si>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</si>
  <si>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</si>
  <si>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</si>
  <si>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</si>
  <si>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</si>
  <si>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</si>
  <si>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</si>
  <si>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</si>
  <si>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</si>
  <si>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</si>
  <si>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</si>
  <si>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</si>
  <si>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</si>
  <si>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</si>
  <si>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</si>
  <si>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</si>
  <si>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</si>
  <si>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</si>
  <si>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</si>
  <si>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</si>
  <si>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</si>
  <si>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</si>
  <si>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</si>
  <si>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</si>
  <si>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</si>
  <si>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</si>
  <si>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</si>
  <si>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</si>
  <si>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</si>
  <si>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</si>
  <si>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</si>
  <si>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</si>
  <si>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</si>
  <si>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</si>
  <si>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</si>
  <si>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</si>
  <si>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</si>
  <si>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</si>
  <si>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</si>
  <si>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</si>
  <si>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</si>
  <si>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</si>
  <si>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</si>
  <si>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</si>
  <si>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</si>
  <si>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</si>
  <si>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</si>
  <si>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</si>
  <si>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</si>
  <si>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</si>
  <si>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</si>
  <si>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</si>
  <si>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</si>
  <si>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</si>
  <si>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</si>
  <si>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</si>
  <si>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</si>
  <si>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</si>
  <si>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</si>
  <si>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</si>
  <si>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</si>
  <si>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</si>
  <si>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</si>
  <si>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</si>
  <si>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</si>
  <si>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</si>
  <si>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</si>
  <si>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</si>
  <si>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</si>
  <si>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</si>
  <si>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</si>
  <si>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</si>
  <si>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</si>
  <si>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</si>
  <si>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</si>
  <si>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</si>
  <si>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</si>
  <si>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</si>
  <si>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</si>
  <si>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</si>
  <si>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</si>
  <si>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</si>
  <si>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PCM-20251110-00000546</t>
  </si>
  <si>
    <t xml:space="preserve"> PCM-20250215-00000830 </t>
  </si>
  <si>
    <t>LTE site still down and  site located in aramco area access issue need special permission</t>
  </si>
  <si>
    <t>PCM-20251110-00000479</t>
  </si>
  <si>
    <t>20 min</t>
  </si>
  <si>
    <t>PCM-20251110-00000602</t>
  </si>
  <si>
    <t>60 min</t>
  </si>
  <si>
    <t>PCM-20251110-00000606</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</si>
  <si>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</si>
  <si>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</si>
  <si>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</si>
  <si>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</si>
  <si>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</si>
  <si>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</si>
  <si>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</si>
  <si>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</si>
  <si>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</si>
  <si>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PCM-20251110-00000643</t>
  </si>
  <si>
    <t>major</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</si>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</sst>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2" totalsRowShown="0" headerRowDxfId="15" dataDxfId="14" headerRowBorderDxfId="12" tableBorderDxfId="13">
  <autoFilter ref="A1:L1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tabSelected="1"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8" ca="1" si="0">IFERROR(NOW()-F2,"")</f>
        <v>308.44486655092624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19110</v>
      </c>
      <c r="E3" s="110" t="s">
        <v>39021</v>
      </c>
      <c r="F3" s="111">
        <v>45971.383564814816</v>
      </c>
      <c r="G3" s="112">
        <f t="shared" ca="1" si="0"/>
        <v>9.7276620363118127E-3</v>
      </c>
      <c r="H3" s="111">
        <v>45971.376504629632</v>
      </c>
      <c r="I3" s="109" t="str">
        <f>IFERROR(VLOOKUP(D3,DB!A:F,6,0),"")</f>
        <v>Power Cube</v>
      </c>
      <c r="J3" s="109" t="str">
        <f>IFERROR(VLOOKUP(D3,DB!A:G,7,0),"")</f>
        <v>Good+No BB Design</v>
      </c>
      <c r="K3" s="113"/>
      <c r="L3" s="114" t="str">
        <f>IFERROR(VLOOKUP(D3,DB!A:I,9,0),"")</f>
        <v>Latis</v>
      </c>
    </row>
    <row r="4" spans="1:15" ht="15" customHeight="1">
      <c r="A4" s="108"/>
      <c r="B4" s="109" t="str">
        <f>IFERROR(VLOOKUP(D4,DB!A:K,11,0),"")</f>
        <v/>
      </c>
      <c r="C4" s="109"/>
      <c r="D4" s="109"/>
      <c r="E4" s="110"/>
      <c r="F4" s="111"/>
      <c r="G4" s="112">
        <f t="shared" ca="1" si="0"/>
        <v>45971.393292476852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45971.393292476852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45971.393292476852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45971.393292476852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45971.393292476852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ref="G9:G40" ca="1" si="1">IFERROR(NOW()-F9,"")</f>
        <v>45971.393292476852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45971.393292476852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45971.393292476852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45971.393292476852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45971.393292476852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45971.393292476852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45971.393292476852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45971.393292476852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45971.393292476852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45971.393292476852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45971.393292476852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45971.393292476852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45971.393292476852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45971.393292476852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45971.393292476852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45971.393292476852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45971.393292476852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45971.393292476852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45971.393292476852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45971.393292476852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45971.393292476852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45971.393292476852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45971.393292476852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45971.393292476852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45971.393292476852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45971.393292476852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45971.393292476852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45971.393292476852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45971.393292476852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45971.393292476852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45971.393292476852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45971.393292476852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ref="G41:G72" ca="1" si="2">IFERROR(NOW()-F41,"")</f>
        <v>45971.393292476852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45971.393292476852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45971.393292476852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45971.393292476852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45971.393292476852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45971.393292476852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45971.393292476852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45971.393292476852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45971.393292476852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45971.393292476852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45971.393292476852</v>
      </c>
      <c r="H51" s="111"/>
      <c r="I51" s="109" t="str">
        <f>IFERROR(VLOOKUP(D51,DB!A:F,6,0),"")</f>
        <v/>
      </c>
      <c r="J51" s="109" t="str">
        <f>IFERROR(VLOOKUP(D51,DB!A:G,7,0),"")</f>
        <v/>
      </c>
      <c r="K51" s="113"/>
      <c r="L51" s="114" t="str">
        <f>IFERROR(VLOOKUP(D51,DB!A:I,9,0),"")</f>
        <v/>
      </c>
    </row>
    <row r="52" spans="1:12" ht="15" customHeight="1">
      <c r="A52" s="117"/>
      <c r="B52" s="118" t="str">
        <f>IFERROR(VLOOKUP(D52,DB!A:K,11,0),"")</f>
        <v/>
      </c>
      <c r="C52" s="118"/>
      <c r="D52" s="118"/>
      <c r="E52" s="119"/>
      <c r="F52" s="120"/>
      <c r="G52" s="121">
        <f t="shared" ca="1" si="2"/>
        <v>45971.393292476852</v>
      </c>
      <c r="H52" s="120"/>
      <c r="I52" s="118" t="str">
        <f>IFERROR(VLOOKUP(D52,DB!A:F,6,0),"")</f>
        <v/>
      </c>
      <c r="J52" s="118" t="str">
        <f>IFERROR(VLOOKUP(D52,DB!A:G,7,0),"")</f>
        <v/>
      </c>
      <c r="K52" s="122"/>
      <c r="L52" s="123" t="str">
        <f>IFERROR(VLOOKUP(D52,DB!A:I,9,0),"")</f>
        <v/>
      </c>
    </row>
  </sheetData>
  <customSheetViews>
    <customSheetView guid="{F6042A99-DD27-4453-835D-0834D95730CC}" filter="1" showAutoFilter="1">
      <pageMargins left="0" right="0" top="0" bottom="0" header="0" footer="0"/>
      <autoFilter ref="B1:M1" xr:uid="{7274C961-E1C4-4E36-B2E6-FE475103CDC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39024</v>
      </c>
      <c r="N1" s="88" t="s">
        <v>39025</v>
      </c>
      <c r="O1" s="88" t="s">
        <v>39026</v>
      </c>
      <c r="P1" s="88" t="s">
        <v>39027</v>
      </c>
      <c r="Q1" s="88" t="s">
        <v>39028</v>
      </c>
      <c r="R1" s="88" t="s">
        <v>39029</v>
      </c>
      <c r="S1" s="88" t="s">
        <v>39030</v>
      </c>
      <c r="T1" s="88" t="s">
        <v>39031</v>
      </c>
      <c r="U1" s="88" t="s">
        <v>39032</v>
      </c>
      <c r="V1" s="88" t="s">
        <v>39033</v>
      </c>
      <c r="W1" s="88" t="s">
        <v>39034</v>
      </c>
      <c r="X1" s="88" t="s">
        <v>39035</v>
      </c>
      <c r="Y1" s="88" t="s">
        <v>39036</v>
      </c>
      <c r="Z1" s="88" t="s">
        <v>39037</v>
      </c>
      <c r="AA1" s="88" t="s">
        <v>39038</v>
      </c>
      <c r="AB1" s="88" t="s">
        <v>39039</v>
      </c>
      <c r="AC1" s="88" t="s">
        <v>39040</v>
      </c>
      <c r="AD1" s="88" t="s">
        <v>39041</v>
      </c>
      <c r="AE1" s="88" t="s">
        <v>39042</v>
      </c>
      <c r="AF1" s="88" t="s">
        <v>39043</v>
      </c>
      <c r="AG1" s="88" t="s">
        <v>39044</v>
      </c>
      <c r="AH1" s="88" t="s">
        <v>39045</v>
      </c>
      <c r="AI1" s="88" t="s">
        <v>39046</v>
      </c>
      <c r="AJ1" s="88" t="s">
        <v>39047</v>
      </c>
      <c r="AK1" s="88" t="s">
        <v>39048</v>
      </c>
      <c r="AL1" s="88" t="s">
        <v>39049</v>
      </c>
      <c r="AM1" s="88" t="s">
        <v>39050</v>
      </c>
      <c r="AN1" s="88" t="s">
        <v>39051</v>
      </c>
      <c r="AO1" s="88" t="s">
        <v>39052</v>
      </c>
      <c r="AP1" s="88" t="s">
        <v>39053</v>
      </c>
      <c r="AQ1" s="88" t="s">
        <v>39054</v>
      </c>
      <c r="AR1" s="88" t="s">
        <v>39055</v>
      </c>
      <c r="AS1" s="88" t="s">
        <v>39056</v>
      </c>
      <c r="AT1" s="88" t="s">
        <v>39057</v>
      </c>
      <c r="AU1" s="88" t="s">
        <v>39058</v>
      </c>
      <c r="AV1" s="88" t="s">
        <v>39059</v>
      </c>
      <c r="AW1" s="88" t="s">
        <v>39060</v>
      </c>
      <c r="AX1" s="88" t="s">
        <v>39061</v>
      </c>
      <c r="AY1" s="88" t="s">
        <v>39062</v>
      </c>
      <c r="AZ1" s="88" t="s">
        <v>39063</v>
      </c>
      <c r="BA1" s="88" t="s">
        <v>39064</v>
      </c>
      <c r="BB1" s="88" t="s">
        <v>39065</v>
      </c>
      <c r="BC1" s="88" t="s">
        <v>39066</v>
      </c>
      <c r="BD1" s="88" t="s">
        <v>39067</v>
      </c>
      <c r="BE1" s="88" t="s">
        <v>39068</v>
      </c>
      <c r="BF1" s="88" t="s">
        <v>39069</v>
      </c>
      <c r="BG1" s="88" t="s">
        <v>39070</v>
      </c>
      <c r="BH1" s="88" t="s">
        <v>39071</v>
      </c>
      <c r="BI1" s="88" t="s">
        <v>39072</v>
      </c>
      <c r="BJ1" s="88" t="s">
        <v>39073</v>
      </c>
      <c r="BK1" s="88" t="s">
        <v>39074</v>
      </c>
      <c r="BL1" s="88" t="s">
        <v>39075</v>
      </c>
      <c r="BM1" s="88" t="s">
        <v>39076</v>
      </c>
      <c r="BN1" s="88" t="s">
        <v>39077</v>
      </c>
      <c r="BO1" s="88" t="s">
        <v>39078</v>
      </c>
      <c r="BP1" s="88" t="s">
        <v>39079</v>
      </c>
      <c r="BQ1" s="88" t="s">
        <v>39080</v>
      </c>
      <c r="BR1" s="88" t="s">
        <v>39081</v>
      </c>
      <c r="BS1" s="88" t="s">
        <v>39082</v>
      </c>
      <c r="BT1" s="88" t="s">
        <v>39083</v>
      </c>
      <c r="BU1" s="88" t="s">
        <v>39084</v>
      </c>
      <c r="BV1" s="88" t="s">
        <v>39085</v>
      </c>
      <c r="BW1" s="88" t="s">
        <v>39086</v>
      </c>
      <c r="BX1" s="88" t="s">
        <v>39087</v>
      </c>
      <c r="BY1" s="88" t="s">
        <v>39088</v>
      </c>
      <c r="BZ1" s="88" t="s">
        <v>39089</v>
      </c>
      <c r="CA1" s="88" t="s">
        <v>39090</v>
      </c>
      <c r="CB1" s="88" t="s">
        <v>39091</v>
      </c>
      <c r="CC1" s="88" t="s">
        <v>39092</v>
      </c>
      <c r="CD1" s="88" t="s">
        <v>39093</v>
      </c>
      <c r="CE1" s="88" t="s">
        <v>39094</v>
      </c>
      <c r="CF1" s="88" t="s">
        <v>39095</v>
      </c>
      <c r="CG1" s="88" t="s">
        <v>39096</v>
      </c>
      <c r="CH1" s="88" t="s">
        <v>39097</v>
      </c>
      <c r="CI1" s="88" t="s">
        <v>39098</v>
      </c>
      <c r="CJ1" s="88" t="s">
        <v>39099</v>
      </c>
    </row>
    <row r="2" spans="1:88" s="68" customFormat="1" ht="31.5" customHeight="1">
      <c r="A2" s="61" t="s">
        <v>39100</v>
      </c>
      <c r="B2" s="61" t="s">
        <v>27</v>
      </c>
      <c r="C2" s="61">
        <v>1</v>
      </c>
      <c r="D2" s="61" t="s">
        <v>19542</v>
      </c>
      <c r="E2" s="85" t="s">
        <v>39101</v>
      </c>
      <c r="F2" s="74">
        <v>45322.056979166664</v>
      </c>
      <c r="G2" s="75" t="s">
        <v>39102</v>
      </c>
      <c r="H2" s="87">
        <v>45322.050729166665</v>
      </c>
      <c r="I2" s="61" t="s">
        <v>88</v>
      </c>
      <c r="J2" s="61" t="s">
        <v>65</v>
      </c>
      <c r="K2" s="86"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5" t="s">
        <v>39021</v>
      </c>
      <c r="F3" s="74">
        <v>45824.999837962961</v>
      </c>
      <c r="G3" s="75">
        <f t="shared" ref="G3:G6" ca="1" si="0">IFERROR(NOW()-F3,"-")</f>
        <v>146.3934545138909</v>
      </c>
      <c r="H3" s="74">
        <v>45824.993587962963</v>
      </c>
      <c r="I3" s="61" t="str">
        <f>IFERROR(VLOOKUP(D3,DB!A:F,6,0),"")</f>
        <v>Generator-SG</v>
      </c>
      <c r="J3" s="61" t="str">
        <f>IFERROR(VLOOKUP(D3,DB!A:G,7,0),"")</f>
        <v>Good</v>
      </c>
      <c r="K3" s="86"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39106</v>
      </c>
      <c r="B4" s="18" t="str">
        <f>IFERROR(VLOOKUP(D4,DB!A:K,11,0),"")</f>
        <v>R2</v>
      </c>
      <c r="C4" s="18">
        <v>1</v>
      </c>
      <c r="D4" s="18" t="s">
        <v>21480</v>
      </c>
      <c r="E4" s="103" t="s">
        <v>39021</v>
      </c>
      <c r="F4" s="104">
        <v>45971.188437500001</v>
      </c>
      <c r="G4" s="105">
        <f t="shared" ca="1" si="0"/>
        <v>0.20485497685149312</v>
      </c>
      <c r="H4" s="104">
        <v>45971.070914351854</v>
      </c>
      <c r="I4" s="18" t="str">
        <f>IFERROR(VLOOKUP(D4,DB!A:F,6,0),"")</f>
        <v>SCECO</v>
      </c>
      <c r="J4" s="18" t="str">
        <f>IFERROR(VLOOKUP(D4,DB!A:G,7,0),"")</f>
        <v>In progress</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39108</v>
      </c>
      <c r="B5" s="18" t="str">
        <f>IFERROR(VLOOKUP(D5,DB!A:K,11,0),"")</f>
        <v>R2</v>
      </c>
      <c r="C5" s="18">
        <v>1</v>
      </c>
      <c r="D5" s="18" t="s">
        <v>25972</v>
      </c>
      <c r="E5" s="103"/>
      <c r="F5" s="104"/>
      <c r="G5" s="105">
        <f t="shared" ca="1" si="0"/>
        <v>45971.393292476852</v>
      </c>
      <c r="H5" s="104">
        <v>45971.269837962966</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12914</v>
      </c>
      <c r="E6" s="103" t="s">
        <v>39021</v>
      </c>
      <c r="F6" s="104">
        <v>45971.306087962963</v>
      </c>
      <c r="G6" s="105">
        <f t="shared" ca="1" si="0"/>
        <v>8.7204513889446389E-2</v>
      </c>
      <c r="H6" s="104">
        <v>45971.300138888888</v>
      </c>
      <c r="I6" s="18" t="str">
        <f>IFERROR(VLOOKUP(D6,DB!A:F,6,0),"")</f>
        <v>SCECO</v>
      </c>
      <c r="J6" s="18" t="str">
        <f>IFERROR(VLOOKUP(D6,DB!A:G,7,0),"")</f>
        <v>Dead</v>
      </c>
      <c r="K6" s="19" t="s">
        <v>39109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39111</v>
      </c>
      <c r="B7" s="18" t="str">
        <f>IFERROR(VLOOKUP(D7,DB!A:K,11,0),"")</f>
        <v>R2</v>
      </c>
      <c r="C7" s="18">
        <v>2</v>
      </c>
      <c r="D7" s="18" t="s">
        <v>23689</v>
      </c>
      <c r="E7" s="103" t="s">
        <v>39021</v>
      </c>
      <c r="F7" s="104">
        <v>45971.329745370371</v>
      </c>
      <c r="G7" s="105">
        <f t="shared" ref="G7:G38" ca="1" si="1">IFERROR(NOW()-F7,"-")</f>
        <v>6.3547106481564697E-2</v>
      </c>
      <c r="H7" s="104">
        <v>45971.323993055557</v>
      </c>
      <c r="I7" s="18" t="str">
        <f>IFERROR(VLOOKUP(D7,DB!A:F,6,0),"")</f>
        <v>SCECO</v>
      </c>
      <c r="J7" s="18" t="str">
        <f>IFERROR(VLOOKUP(D7,DB!A:G,7,0),"")</f>
        <v>Vandalized</v>
      </c>
      <c r="K7" s="19" t="s">
        <v>39109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45971.393292476852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45971.393292476852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45971.393292476852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45971.393292476852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45971.393292476852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45971.393292476852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45971.393292476852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45971.393292476852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45971.393292476852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45971.393292476852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45971.393292476852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45971.393292476852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45971.393292476852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45971.393292476852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45971.393292476852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45971.393292476852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45971.393292476852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45971.393292476852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45971.393292476852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45971.393292476852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45971.393292476852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45971.393292476852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45971.393292476852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45971.393292476852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45971.393292476852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45971.393292476852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45971.393292476852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45971.393292476852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45971.393292476852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45971.393292476852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45971.393292476852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45971.393292476852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45971.393292476852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45971.393292476852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45971.393292476852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45971.393292476852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45971.393292476852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45971.393292476852</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45971.393292476852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45971.393292476852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45971.393292476852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45971.393292476852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45971.393292476852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45971.393292476852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45971.393292476852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45971.393292476852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45971.393292476852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45971.393292476852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45971.393292476852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45971.393292476852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45971.393292476852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45971.393292476852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45971.393292476852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45971.393292476852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45971.393292476852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45971.393292476852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45971.393292476852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45971.393292476852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45971.393292476852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45971.393292476852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45971.393292476852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45971.393292476852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45971.393292476852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45971.393292476852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45971.393292476852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45971.393292476852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45971.393292476852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45971.393292476852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45971.393292476852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45971.393292476852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45971.393292476852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45971.393292476852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45971.393292476852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45971.393292476852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45971.393292476852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45971.393292476852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45971.393292476852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45971.393292476852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45971.393292476852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45971.393292476852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45971.393292476852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45971.393292476852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45971.393292476852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45971.393292476852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45971.393292476852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45971.393292476852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45971.393292476852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45971.393292476852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45971.393292476852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45971.393292476852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45971.393292476852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45971.393292476852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45971.393292476852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45971.393292476852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45971.393292476852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45971.393292476852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45971.393292476852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45971.393292476852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45971.393292476852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45971.393292476852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45971.393292476852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45971.393292476852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45971.393292476852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45971.393292476852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45971.393292476852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45971.393292476852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45971.393292476852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45971.393292476852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45971.393292476852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45971.393292476852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45971.393292476852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45971.393292476852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45971.393292476852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45971.393292476852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45971.393292476852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45971.393292476852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45971.393292476852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45971.393292476852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45971.393292476852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45971.393292476852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45971.393292476852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45971.393292476852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45971.393292476852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45971.393292476852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45971.393292476852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45971.393292476852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45971.393292476852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45971.393292476852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45971.393292476852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45971.393292476852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45971.393292476852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45971.393292476852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45971.393292476852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45971.393292476852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45971.393292476852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45971.393292476852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45971.393292476852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45971.393292476852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45971.393292476852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45971.393292476852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45971.393292476852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45971.393292476852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45971.393292476852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45971.393292476852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45971.393292476852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45971.393292476852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45971.393292476852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45971.393292476852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45971.393292476852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45971.393292476852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45971.393292476852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45971.393292476852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45971.393292476852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45971.393292476852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45971.393292476852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45971.393292476852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45971.393292476852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45971.393292476852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45971.393292476852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45971.393292476852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45971.393292476852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45971.393292476852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45971.393292476852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45971.393292476852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45971.393292476852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45971.393292476852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45971.393292476852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45971.393292476852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45971.393292476852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45971.393292476852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45971.393292476852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45971.393292476852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45971.393292476852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45971.393292476852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45971.393292476852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45971.393292476852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45971.393292476852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45971.393292476852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45971.393292476852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45971.393292476852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45971.393292476852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45971.393292476852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45971.393292476852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45971.393292476852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45971.393292476852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45971.393292476852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45971.393292476852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45971.393292476852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45971.393292476852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45971.393292476852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45971.393292476852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45971.393292476852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45971.393292476852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45971.393292476852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45971.393292476852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45971.393292476852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45971.393292476852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45971.393292476852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45971.393292476852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45971.393292476852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45971.393292476852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45971.393292476852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45971.393292476852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45971.393292476852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45971.393292476852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45971.393292476852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45971.393292476852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45971.393292476852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45971.393292476852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45971.393292476852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45971.393292476852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45971.393292476852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45971.393292476852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45971.393292476852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45971.393292476852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45971.393292476852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45971.393292476852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45971.393292476852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45971.393292476852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45971.393292476852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45971.393292476852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45971.393292476852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45971.393292476852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45971.393292476852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45971.393292476852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45971.393292476852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45971.393292476852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45971.393292476852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45971.393292476852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45971.393292476852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45971.393292476852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45971.393292476852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45971.393292476852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45971.393292476852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45971.393292476852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45971.393292476852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45971.393292476852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45971.393292476852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45971.393292476852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45971.393292476852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45971.393292476852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45971.393292476852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45971.393292476852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45971.393292476852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45971.393292476852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45971.393292476852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45971.393292476852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45971.393292476852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45971.393292476852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45971.393292476852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45971.393292476852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45971.393292476852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45971.393292476852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45971.393292476852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45971.393292476852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45971.393292476852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45971.393292476852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45971.393292476852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45971.393292476852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45971.393292476852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45971.393292476852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45971.393292476852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45971.393292476852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45971.393292476852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45971.393292476852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45971.393292476852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45971.393292476852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45971.393292476852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45971.393292476852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45971.393292476852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45971.393292476852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45971.393292476852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45971.393292476852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45971.393292476852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45971.393292476852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45971.393292476852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45971.393292476852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45971.393292476852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45971.393292476852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45971.393292476852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45971.393292476852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45971.393292476852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45971.393292476852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45971.393292476852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45971.393292476852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45971.393292476852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45971.393292476852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45971.393292476852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45971.393292476852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45971.393292476852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45971.393292476852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45971.393292476852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45971.393292476852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45971.393292476852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45971.393292476852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45971.393292476852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45971.393292476852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45971.393292476852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45971.393292476852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45971.393292476852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45971.393292476852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45971.393292476852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45971.393292476852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45971.393292476852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45971.393292476852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45971.393292476852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45971.393292476852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45971.393292476852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45971.393292476852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45971.393292476852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45971.393292476852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45971.393292476852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45971.393292476852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45971.393292476852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45971.393292476852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45971.393292476852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45971.393292476852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45971.393292476852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45971.393292476852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45971.393292476852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45971.393292476852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45971.393292476852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45971.393292476852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45971.393292476852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45971.393292476852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45971.393292476852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45971.393292476852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45971.393292476852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45971.393292476852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45971.393292476852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45971.393292476852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45971.393292476852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45971.393292476852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45971.393292476852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45971.393292476852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45971.393292476852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45971.393292476852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45971.393292476852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45971.393292476852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45971.393292476852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45971.393292476852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45971.393292476852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45971.393292476852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45971.393292476852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45971.393292476852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45971.393292476852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45971.393292476852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45971.393292476852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45971.393292476852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45971.393292476852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45971.393292476852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45971.393292476852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45971.393292476852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45971.393292476852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45971.393292476852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45971.393292476852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45971.393292476852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45971.393292476852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45971.393292476852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45971.393292476852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45971.393292476852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45971.393292476852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45971.393292476852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45971.393292476852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45971.393292476852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45971.393292476852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45971.393292476852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45971.393292476852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45971.393292476852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45971.393292476852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45971.393292476852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45971.393292476852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45971.393292476852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45971.393292476852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45971.393292476852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45971.393292476852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45971.393292476852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45971.393292476852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45971.393292476852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45971.393292476852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45971.393292476852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45971.393292476852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45971.393292476852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45971.393292476852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45971.393292476852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45971.393292476852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45971.393292476852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45971.393292476852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45971.393292476852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45971.393292476852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45971.393292476852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45971.393292476852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45971.393292476852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45971.393292476852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45971.393292476852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45971.393292476852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45971.393292476852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45971.393292476852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45971.393292476852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45971.393292476852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45971.393292476852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45971.393292476852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45971.393292476852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45971.393292476852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45971.393292476852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45971.393292476852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45971.393292476852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45971.393292476852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45971.393292476852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45971.393292476852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45971.393292476852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45971.393292476852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45971.393292476852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45971.393292476852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45971.393292476852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45971.393292476852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45971.393292476852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45971.393292476852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45971.393292476852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45971.393292476852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45971.393292476852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45971.393292476852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45971.393292476852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45971.393292476852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45971.393292476852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45971.393292476852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45971.393292476852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45971.393292476852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45971.393292476852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45971.393292476852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45971.393292476852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45971.393292476852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45971.393292476852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45971.393292476852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45971.393292476852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45971.393292476852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45971.393292476852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45971.393292476852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45971.393292476852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45971.393292476852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45971.393292476852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45971.393292476852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45971.393292476852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45971.393292476852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45971.393292476852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45971.393292476852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45971.393292476852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45971.393292476852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45971.393292476852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45971.393292476852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45971.393292476852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45971.393292476852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45971.393292476852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45971.393292476852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45971.393292476852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45971.393292476852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45971.393292476852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45971.393292476852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45971.393292476852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45971.393292476852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45971.393292476852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45971.393292476852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45971.393292476852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45971.393292476852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45971.393292476852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45971.393292476852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45971.393292476852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45971.393292476852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45971.393292476852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45971.393292476852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45971.393292476852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45971.393292476852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45971.393292476852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45971.393292476852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45971.393292476852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45971.393292476852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45971.393292476852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45971.393292476852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45971.393292476852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45971.393292476852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45971.393292476852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45971.393292476852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45971.393292476852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45971.393292476852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45971.393292476852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45971.393292476852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45971.393292476852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45971.393292476852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45971.393292476852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45971.393292476852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45971.393292476852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45971.393292476852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45971.393292476852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45971.393292476852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45971.393292476852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45971.393292476852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45971.393292476852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45971.393292476852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45971.393292476852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45971.393292476852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45971.393292476852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45971.393292476852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45971.393292476852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45971.393292476852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45971.393292476852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45971.393292476852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45971.393292476852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45971.393292476852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45971.393292476852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45971.393292476852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45971.393292476852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45971.393292476852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45971.393292476852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45971.393292476852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45971.393292476852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45971.393292476852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45971.393292476852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45971.393292476852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45971.393292476852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45971.393292476852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45971.393292476852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45971.393292476852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45971.393292476852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45971.393292476852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45971.393292476852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45971.393292476852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45971.393292476852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45971.393292476852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45971.393292476852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45971.393292476852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45971.393292476852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45971.393292476852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45971.393292476852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45971.393292476852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45971.393292476852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45971.393292476852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45971.393292476852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45971.393292476852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45971.393292476852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45971.393292476852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45971.393292476852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45971.393292476852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45971.393292476852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45971.393292476852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45971.393292476852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45971.393292476852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45971.393292476852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45971.393292476852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45971.393292476852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45971.393292476852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45971.393292476852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45971.393292476852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45971.393292476852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45971.393292476852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45971.393292476852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45971.393292476852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45971.393292476852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45971.393292476852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45971.393292476852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45971.393292476852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45971.393292476852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45971.393292476852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45971.393292476852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45971.393292476852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45971.393292476852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45971.393292476852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45971.393292476852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45971.393292476852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45971.393292476852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45971.393292476852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45971.393292476852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45971.393292476852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45971.393292476852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45971.393292476852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45971.393292476852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45971.393292476852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45971.393292476852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45971.393292476852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45971.393292476852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45971.393292476852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45971.393292476852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45971.393292476852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45971.393292476852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45971.393292476852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45971.393292476852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45971.393292476852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45971.393292476852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45971.393292476852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45971.393292476852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45971.393292476852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45971.393292476852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45971.393292476852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45971.393292476852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45971.393292476852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45971.393292476852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45971.393292476852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45971.393292476852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45971.393292476852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45971.393292476852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45971.393292476852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45971.393292476852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45971.393292476852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45971.393292476852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45971.393292476852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45971.393292476852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45971.393292476852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45971.393292476852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45971.393292476852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45971.393292476852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45971.393292476852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45971.393292476852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45971.393292476852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45971.393292476852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45971.393292476852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45971.393292476852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45971.393292476852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45971.393292476852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45971.393292476852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45971.393292476852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45971.393292476852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45971.393292476852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45971.393292476852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45971.393292476852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45971.393292476852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45971.393292476852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45971.393292476852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45971.393292476852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45971.393292476852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45971.393292476852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45971.393292476852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45971.393292476852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45971.393292476852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45971.393292476852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45971.393292476852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45971.393292476852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45971.393292476852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45971.393292476852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45971.393292476852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45971.393292476852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45971.393292476852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45971.393292476852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45971.393292476852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45971.393292476852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45971.393292476852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45971.393292476852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45971.393292476852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45971.393292476852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45971.393292476852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45971.393292476852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45971.393292476852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45971.393292476852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45971.393292476852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45971.393292476852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45971.393292476852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45971.393292476852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45971.393292476852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45971.393292476852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45971.393292476852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45971.393292476852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45971.393292476852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45971.393292476852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45971.393292476852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45971.393292476852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45971.393292476852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45971.393292476852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45971.393292476852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45971.393292476852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45971.393292476852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45971.393292476852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45971.393292476852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45971.393292476852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45971.393292476852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45971.393292476852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45971.393292476852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45971.393292476852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45971.393292476852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45971.393292476852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45971.393292476852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45971.393292476852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45971.393292476852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45971.393292476852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45971.393292476852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45971.393292476852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45971.393292476852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45971.393292476852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45971.393292476852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45971.393292476852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45971.393292476852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45971.393292476852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45971.393292476852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45971.393292476852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45971.393292476852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45971.393292476852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45971.393292476852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45971.393292476852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45971.393292476852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45971.393292476852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45971.393292476852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45971.393292476852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45971.393292476852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45971.393292476852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45971.393292476852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45971.393292476852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45971.393292476852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45971.393292476852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45971.393292476852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45971.393292476852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45971.393292476852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45971.393292476852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45971.393292476852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45971.393292476852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45971.393292476852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45971.393292476852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45971.393292476852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45971.393292476852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45971.393292476852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45971.393292476852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45971.393292476852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45971.393292476852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45971.393292476852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45971.393292476852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45971.393292476852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45971.393292476852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45971.393292476852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45971.393292476852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45971.393292476852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45971.393292476852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45971.393292476852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45971.393292476852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45971.393292476852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45971.393292476852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45971.393292476852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45971.393292476852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45971.393292476852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45971.393292476852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45971.393292476852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45971.393292476852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45971.393292476852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45971.393292476852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45971.393292476852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45971.393292476852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45971.393292476852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45971.393292476852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45971.393292476852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45971.393292476852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45971.393292476852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45971.393292476852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45971.393292476852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45971.393292476852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45971.393292476852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45971.393292476852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45971.393292476852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45971.393292476852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45971.393292476852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45971.393292476852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45971.393292476852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45971.393292476852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45971.393292476852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45971.393292476852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45971.393292476852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45971.393292476852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45971.393292476852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45971.393292476852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45971.393292476852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45971.393292476852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45971.393292476852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45971.393292476852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45971.393292476852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45971.393292476852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45971.393292476852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45971.393292476852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45971.393292476852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45971.393292476852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45971.393292476852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45971.393292476852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45971.393292476852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45971.393292476852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45971.393292476852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45971.393292476852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45971.393292476852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45971.393292476852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45971.393292476852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45971.393292476852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45971.393292476852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45971.393292476852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45971.393292476852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45971.393292476852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45971.393292476852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45971.393292476852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45971.393292476852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45971.393292476852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45971.393292476852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45971.393292476852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45971.393292476852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45971.393292476852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45971.393292476852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45971.393292476852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45971.393292476852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45971.393292476852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45971.393292476852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45971.393292476852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45971.393292476852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45971.393292476852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45971.393292476852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45971.393292476852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45971.393292476852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45971.393292476852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45971.393292476852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45971.393292476852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45971.393292476852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45971.393292476852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45971.393292476852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45971.393292476852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45971.393292476852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45971.393292476852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45971.393292476852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45971.393292476852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45971.393292476852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45971.393292476852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45971.393292476852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45971.393292476852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45971.393292476852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45971.393292476852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45971.393292476852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45971.393292476852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45971.393292476852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45971.393292476852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45971.393292476852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45971.393292476852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45971.393292476852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45971.393292476852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45971.393292476852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45971.393292476852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45971.393292476852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45971.393292476852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45971.393292476852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45971.393292476852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45971.393292476852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45971.393292476852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45971.393292476852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45971.393292476852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45971.393292476852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45971.393292476852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45971.393292476852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45971.393292476852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45971.393292476852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45971.393292476852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45971.393292476852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45971.393292476852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45971.393292476852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45971.393292476852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45971.393292476852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45971.393292476852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45971.393292476852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45971.393292476852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45971.393292476852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45971.393292476852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45971.393292476852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45971.393292476852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45971.393292476852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45971.393292476852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45971.393292476852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45971.393292476852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45971.393292476852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45971.393292476852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45971.393292476852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45971.393292476852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45971.393292476852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45971.393292476852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45971.393292476852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45971.393292476852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45971.393292476852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45971.393292476852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45971.393292476852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45971.393292476852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45971.393292476852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45971.393292476852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45971.393292476852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45971.393292476852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45971.393292476852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45971.393292476852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45971.393292476852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45971.393292476852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45971.393292476852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45971.393292476852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45971.393292476852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45971.393292476852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45971.393292476852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45971.393292476852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45971.393292476852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45971.393292476852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45971.393292476852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45971.393292476852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45971.393292476852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45971.393292476852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45971.393292476852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45971.393292476852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45971.393292476852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45971.393292476852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45971.393292476852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45971.393292476852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45971.393292476852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45971.393292476852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45971.393292476852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45971.393292476852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45971.393292476852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45971.393292476852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45971.393292476852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45971.393292476852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45971.393292476852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45971.393292476852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45971.393292476852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45971.393292476852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45971.393292476852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45971.393292476852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45971.393292476852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45971.393292476852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45971.393292476852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45971.393292476852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45971.393292476852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45971.393292476852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45971.393292476852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45971.393292476852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45971.393292476852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45971.393292476852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45971.393292476852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45971.393292476852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45971.393292476852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45971.393292476852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45971.393292476852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45971.393292476852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45971.393292476852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45971.393292476852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45971.393292476852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45971.393292476852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45971.393292476852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45971.393292476852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45971.393292476852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45971.393292476852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45971.393292476852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45971.393292476852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45971.393292476852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45971.393292476852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45971.393292476852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45971.393292476852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45971.393292476852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45971.393292476852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45971.393292476852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45971.393292476852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45971.393292476852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45971.393292476852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45971.393292476852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45971.393292476852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45971.393292476852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45971.393292476852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45971.393292476852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45971.393292476852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45971.393292476852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45971.393292476852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45971.393292476852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45971.393292476852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45971.393292476852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45971.393292476852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45971.393292476852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45971.393292476852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45971.393292476852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45971.393292476852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45971.393292476852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45971.393292476852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45971.393292476852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45971.393292476852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45971.393292476852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45971.393292476852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45971.393292476852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45971.393292476852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45971.393292476852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45971.393292476852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45971.393292476852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45971.393292476852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45971.393292476852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45971.393292476852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45971.393292476852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45971.393292476852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45971.393292476852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45971.393292476852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45971.393292476852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45971.393292476852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45971.393292476852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45971.393292476852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45971.393292476852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45971.393292476852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45971.393292476852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45971.393292476852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45971.393292476852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45971.393292476852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45971.393292476852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45971.393292476852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45971.393292476852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45971.393292476852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45971.393292476852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45971.393292476852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45971.393292476852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45971.393292476852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45971.393292476852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45971.393292476852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45971.393292476852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45971.393292476852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45971.393292476852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45971.393292476852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45971.393292476852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45971.393292476852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45971.393292476852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45971.393292476852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45971.393292476852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45971.393292476852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45971.393292476852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45971.393292476852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45971.393292476852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45971.393292476852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45971.393292476852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45971.393292476852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45971.393292476852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45971.393292476852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45971.393292476852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45971.393292476852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45971.393292476852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45971.393292476852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45971.393292476852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45971.393292476852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45971.393292476852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45971.393292476852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45971.393292476852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45971.393292476852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45971.393292476852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45971.393292476852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45971.393292476852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45971.393292476852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45971.393292476852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45971.393292476852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45971.393292476852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45971.393292476852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45971.393292476852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45971.393292476852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45971.393292476852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45971.393292476852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45971.393292476852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45971.393292476852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45971.393292476852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45971.393292476852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45971.393292476852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45971.393292476852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45971.393292476852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45971.393292476852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45971.393292476852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45971.393292476852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45971.393292476852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45971.393292476852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45971.393292476852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45971.393292476852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45971.393292476852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45971.393292476852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45971.393292476852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45971.393292476852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45971.393292476852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45971.393292476852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45971.393292476852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45971.393292476852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45971.393292476852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45971.393292476852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45971.393292476852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45971.393292476852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45971.393292476852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45971.393292476852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45971.393292476852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45971.393292476852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45971.393292476852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45971.393292476852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45971.393292476852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45971.393292476852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45971.393292476852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45971.393292476852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45971.393292476852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45971.393292476852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45971.393292476852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45971.393292476852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45971.393292476852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45971.393292476852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45971.393292476852</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267.91257488425617</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37310</v>
      </c>
      <c r="E3" s="95" t="s">
        <v>39021</v>
      </c>
      <c r="F3" s="96">
        <v>45971.29791666667</v>
      </c>
      <c r="G3" s="97">
        <f ca="1">IFERROR(NOW()-F3,"")</f>
        <v>9.5375810182304122E-2</v>
      </c>
      <c r="H3" s="96">
        <v>45971.291875000003</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1</v>
      </c>
      <c r="D4" s="92" t="s">
        <v>28530</v>
      </c>
      <c r="E4" s="95" t="s">
        <v>39021</v>
      </c>
      <c r="F4" s="96">
        <v>45971.353472222225</v>
      </c>
      <c r="G4" s="97">
        <f ca="1">IFERROR(NOW()-F4,"")</f>
        <v>3.9820254627557006E-2</v>
      </c>
      <c r="H4" s="96">
        <v>45971.347638888888</v>
      </c>
      <c r="I4" s="135" t="str">
        <f>IFERROR(VLOOKUP(D4,DB!A:F,6,0),"")</f>
        <v>SCECO</v>
      </c>
      <c r="J4" s="135" t="str">
        <f>IFERROR(VLOOKUP(D4,DB!A:G,7,0),"")</f>
        <v>In progress+Dead</v>
      </c>
      <c r="K4" s="98" t="s">
        <v>39117</v>
      </c>
      <c r="L4" s="92" t="str">
        <f>IFERROR(VLOOKUP(D4,DB!A:I,9,0),"")</f>
        <v>Latis</v>
      </c>
    </row>
    <row r="5" spans="1:16" ht="15" customHeight="1">
      <c r="A5" s="135" t="s">
        <v>39118</v>
      </c>
      <c r="B5" s="135" t="str">
        <f>IFERROR(VLOOKUP(D5,DB!A:K,11,0),"")</f>
        <v>R4</v>
      </c>
      <c r="C5" s="94">
        <v>1</v>
      </c>
      <c r="D5" s="92" t="s">
        <v>32852</v>
      </c>
      <c r="E5" s="95" t="s">
        <v>39021</v>
      </c>
      <c r="F5" s="96">
        <v>45971.35833333333</v>
      </c>
      <c r="G5" s="97">
        <f ca="1">IFERROR(NOW()-F5,"")</f>
        <v>3.4959143522428349E-2</v>
      </c>
      <c r="H5" s="96">
        <v>45971.352962962963</v>
      </c>
      <c r="I5" s="135" t="str">
        <f>IFERROR(VLOOKUP(D5,DB!A:F,6,0),"")</f>
        <v>SCECO</v>
      </c>
      <c r="J5" s="135" t="str">
        <f>IFERROR(VLOOKUP(D5,DB!A:G,7,0),"")</f>
        <v>Dead</v>
      </c>
      <c r="K5" s="98" t="s">
        <v>39119</v>
      </c>
      <c r="L5" s="92" t="str">
        <f>IFERROR(VLOOKUP(D5,DB!A:I,9,0),"")</f>
        <v>Latis</v>
      </c>
    </row>
    <row r="6" spans="1:16" ht="15" customHeight="1">
      <c r="A6" s="135"/>
      <c r="B6" s="135" t="str">
        <f>IFERROR(VLOOKUP(D6,DB!A:K,11,0),"")</f>
        <v/>
      </c>
      <c r="C6" s="94"/>
      <c r="D6" s="92"/>
      <c r="E6" s="95"/>
      <c r="F6" s="96"/>
      <c r="G6" s="97">
        <f ca="1">IFERROR(NOW()-F6,"")</f>
        <v>45971.393292476852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45971.393292476852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45971.393292476852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45971.393292476852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45971.393292476852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45971.393292476852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45971.393292476852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45971.393292476852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45971.393292476852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45971.393292476852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45971.393292476852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45971.393292476852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45971.393292476852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45971.393292476852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45971.393292476852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45971.393292476852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45971.393292476852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45971.393292476852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45971.393292476852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45971.393292476852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45971.393292476852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45971.393292476852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45971.393292476852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45971.393292476852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45971.393292476852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45971.393292476852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45971.393292476852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45971.393292476852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45971.393292476852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45971.393292476852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45971.393292476852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45971.393292476852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45971.393292476852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45971.393292476852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45971.393292476852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45971.393292476852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45971.393292476852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45971.393292476852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45971.393292476852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45971.393292476852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45971.393292476852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45971.393292476852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45971.393292476852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45971.393292476852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45971.393292476852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45971.393292476852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45971.393292476852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45971.393292476852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45971.393292476852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45971.393292476852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45971.393292476852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45971.393292476852</v>
      </c>
      <c r="H57" s="96"/>
      <c r="I57" s="135" t="str">
        <f>IFERROR(VLOOKUP(D57,DB!A:F,6,0),"")</f>
        <v/>
      </c>
      <c r="J57" s="135" t="str">
        <f>IFERROR(VLOOKUP(D57,DB!A:G,7,0),"")</f>
        <v/>
      </c>
      <c r="K57" s="98"/>
      <c r="L57" s="92" t="str">
        <f>IFERROR(VLOOKUP(D57,DB!A:I,9,0),"")</f>
        <v/>
      </c>
    </row>
    <row r="58" spans="1:12" ht="15" customHeight="1">
      <c r="A58" s="150"/>
      <c r="B58" s="150" t="str">
        <f>IFERROR(VLOOKUP(D58,DB!A:K,11,0),"")</f>
        <v/>
      </c>
      <c r="C58" s="151"/>
      <c r="D58" s="152"/>
      <c r="E58" s="153"/>
      <c r="F58" s="154"/>
      <c r="G58" s="97">
        <f ca="1">IFERROR(NOW()-F58,"")</f>
        <v>45971.393292476852</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45971.393292476852</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45971.393292476852</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45971.393292476852</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45971.393292476852</v>
      </c>
      <c r="H62" s="154"/>
      <c r="I62" s="150" t="str">
        <f>IFERROR(VLOOKUP(D62,DB!A:F,6,0),"")</f>
        <v/>
      </c>
      <c r="J62" s="150" t="str">
        <f>IFERROR(VLOOKUP(D62,DB!A:G,7,0),"")</f>
        <v/>
      </c>
      <c r="K62" s="155"/>
      <c r="L62" s="152" t="str">
        <f>IFERROR(VLOOKUP(D62,DB!A:I,9,0),"")</f>
        <v/>
      </c>
    </row>
    <row r="63" spans="1:12" ht="15" customHeight="1">
      <c r="A63" s="150"/>
      <c r="B63" s="150" t="str">
        <f>IFERROR(VLOOKUP(D63,DB!A:K,11,0),"")</f>
        <v/>
      </c>
      <c r="C63" s="151"/>
      <c r="D63" s="152"/>
      <c r="E63" s="153"/>
      <c r="F63" s="154"/>
      <c r="G63" s="97">
        <f ca="1">IFERROR(NOW()-F63,"")</f>
        <v>45971.393292476852</v>
      </c>
      <c r="H63" s="154"/>
      <c r="I63" s="150" t="str">
        <f>IFERROR(VLOOKUP(D63,DB!A:F,6,0),"")</f>
        <v/>
      </c>
      <c r="J63" s="150" t="str">
        <f>IFERROR(VLOOKUP(D63,DB!A:G,7,0),"")</f>
        <v/>
      </c>
      <c r="K63" s="155"/>
      <c r="L63" s="152" t="str">
        <f>IFERROR(VLOOKUP(D63,DB!A:I,9,0),"")</f>
        <v/>
      </c>
    </row>
    <row r="64" spans="1:12" ht="15" customHeight="1">
      <c r="A64" s="150"/>
      <c r="B64" s="150" t="str">
        <f>IFERROR(VLOOKUP(D64,DB!A:K,11,0),"")</f>
        <v/>
      </c>
      <c r="C64" s="151"/>
      <c r="D64" s="152"/>
      <c r="E64" s="153"/>
      <c r="F64" s="154"/>
      <c r="G64" s="97">
        <f ca="1">IFERROR(NOW()-F64,"")</f>
        <v>45971.393292476852</v>
      </c>
      <c r="H64" s="154"/>
      <c r="I64" s="150" t="str">
        <f>IFERROR(VLOOKUP(D64,DB!A:F,6,0),"")</f>
        <v/>
      </c>
      <c r="J64" s="150" t="str">
        <f>IFERROR(VLOOKUP(D64,DB!A:G,7,0),"")</f>
        <v/>
      </c>
      <c r="K64" s="155"/>
      <c r="L64" s="152" t="str">
        <f>IFERROR(VLOOKUP(D64,DB!A:I,9,0),"")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25" sqref="D2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79.561232291664055</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39101</v>
      </c>
      <c r="F3" s="38">
        <v>45926.188877314817</v>
      </c>
      <c r="G3" s="116">
        <f t="shared" ref="G3" ca="1" si="0">IFERROR(NOW()-F3,"")</f>
        <v>45.20441516203573</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39101</v>
      </c>
      <c r="F4" s="125">
        <v>45948.661111111112</v>
      </c>
      <c r="G4" s="126">
        <f t="shared" ref="G4:G45" ca="1" si="1">IFERROR(NOW()-F4,"")</f>
        <v>22.732181365739962</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c r="B6" s="124" t="str">
        <f>IFERROR(VLOOKUP(D6,DB!A:K,11,0),"")</f>
        <v/>
      </c>
      <c r="C6" s="124"/>
      <c r="D6" s="124"/>
      <c r="E6" s="124"/>
      <c r="F6" s="125"/>
      <c r="G6" s="126">
        <f t="shared" ca="1" si="1"/>
        <v>45971.393292476852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45971.393292476852</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45971.393292476852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45971.393292476852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45971.393292476852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45971.393292476852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45971.393292476852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45971.393292476852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45971.393292476852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45971.393292476852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45971.393292476852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45971.393292476852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45971.393292476852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45971.393292476852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45971.393292476852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45971.393292476852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45971.393292476852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45971.393292476852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45971.393292476852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45971.393292476852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45971.393292476852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45971.393292476852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45971.393292476852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45971.393292476852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45971.393292476852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45971.393292476852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45971.393292476852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45971.393292476852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45971.393292476852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45971.393292476852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45971.393292476852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45971.393292476852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45971.393292476852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45971.393292476852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45971.393292476852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45971.393292476852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45971.393292476852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45971.393292476852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45971.393292476852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45971.393292476852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45971.393292476852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45971.393292476852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45971.393292476852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45971.393292476852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45971.393292476852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45971.393292476852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45971.393292476852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45971.393292476852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45971.393292476852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45971.393292476852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45971.393292476852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45971.393292476852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45971.393292476852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45971.393292476852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45971.393292476852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45971.393292476852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45971.393292476852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45971.393292476852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45971.393292476852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45971.393292476852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45971.393292476852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45971.393292476852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45971.393292476852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45971.393292476852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45971.393292476852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45971.393292476852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45971.393292476852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45971.393292476852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45971.393292476852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45971.393292476852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45971.393292476852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45971.393292476852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45971.393292476852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45971.393292476852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45971.393292476852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45971.393292476852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45971.393292476852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45971.393292476852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45971.393292476852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45971.393292476852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45971.393292476852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45971.393292476852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45971.393292476852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45971.393292476852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45971.393292476852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45971.393292476852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45971.393292476852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45971.393292476852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45971.393292476852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45971.393292476852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45971.393292476852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45971.393292476852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45971.393292476852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45971.393292476852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45971.393292476852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45971.393292476852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45971.393292476852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45971.393292476852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45971.393292476852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45971.393292476852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45971.393292476852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45971.393292476852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45971.393292476852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45971.393292476852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45971.393292476852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45971.393292476852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45971.393292476852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45971.393292476852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45971.393292476852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45971.393292476852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45971.393292476852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45971.393292476852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45971.393292476852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45971.393292476852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45971.393292476852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45971.393292476852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45971.393292476852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45971.393292476852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45971.393292476852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45971.393292476852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45971.393292476852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45971.393292476852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45971.393292476852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45971.393292476852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45971.393292476852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45971.393292476852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45971.393292476852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45971.393292476852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45971.393292476852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45971.393292476852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45971.393292476852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45971.393292476852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45971.393292476852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45971.393292476852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45971.393292476852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45971.393292476852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45971.393292476852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45971.393292476852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45971.393292476852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45971.393292476852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45971.393292476852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45971.393292476852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45971.393292476852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45971.393292476852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45971.393292476852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45971.393292476852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45971.393292476852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45971.393292476852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45971.393292476852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45971.393292476852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45971.393292476852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45971.393292476852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45971.393292476852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45971.393292476852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45971.393292476852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45971.393292476852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45971.393292476852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45971.393292476852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45971.393292476852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45971.393292476852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45971.393292476852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45971.393292476852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45971.393292476852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45971.393292476852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45971.393292476852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45971.393292476852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45971.393292476852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45971.393292476852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45971.393292476852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45971.393292476852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45971.393292476852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45971.393292476852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45971.393292476852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45971.393292476852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45971.393292476852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45971.393292476852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45971.393292476852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45971.393292476852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45971.393292476852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45971.393292476852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45971.393292476852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45971.393292476852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45971.393292476852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45971.393292476852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45971.393292476852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45971.393292476852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45971.393292476852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45971.393292476852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45971.393292476852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45971.393292476852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45971.393292476852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45971.393292476852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45971.393292476852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45971.393292476852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45971.393292476852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45971.393292476852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45971.393292476852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45971.393292476852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45971.393292476852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45971.393292476852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45971.393292476852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45971.393292476852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45971.393292476852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45971.393292476852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45971.393292476852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45971.393292476852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45971.393292476852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45971.393292476852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45971.393292476852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45971.393292476852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45971.393292476852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45971.393292476852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45971.393292476852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45971.393292476852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45971.393292476852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45971.393292476852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45971.393292476852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45971.393292476852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45971.393292476852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45971.393292476852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45971.393292476852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45971.393292476852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45971.393292476852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45971.393292476852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45971.393292476852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45971.393292476852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45971.393292476852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45971.393292476852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45971.393292476852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45971.393292476852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45971.393292476852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45971.393292476852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45971.393292476852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45971.393292476852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45971.393292476852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45971.393292476852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45971.393292476852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45971.393292476852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45971.393292476852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45971.393292476852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45971.393292476852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45971.393292476852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45971.393292476852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45971.393292476852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45971.393292476852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45971.393292476852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45971.393292476852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45971.393292476852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45971.393292476852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45971.393292476852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45971.393292476852</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2"/>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1</v>
      </c>
      <c r="D2" s="157" t="s">
        <v>34137</v>
      </c>
      <c r="E2" s="124" t="s">
        <v>39129</v>
      </c>
      <c r="F2" s="143">
        <v>45971.375254629631</v>
      </c>
      <c r="G2" s="105">
        <f t="shared" ref="G2:G10" ca="1" si="0">IFERROR(NOW()-F2,"-")</f>
        <v>1.8037847221421544E-2</v>
      </c>
      <c r="H2" s="143">
        <v>45971.369340277779</v>
      </c>
      <c r="I2" s="141" t="str">
        <f>IFERROR(VLOOKUP(D2,DB!A:F,6,0),"")</f>
        <v>SCECO</v>
      </c>
      <c r="J2" s="141" t="str">
        <f>IFERROR(VLOOKUP(D2,DB!A:G,7,0),"")</f>
        <v>Vandalized</v>
      </c>
      <c r="K2" s="144" t="s">
        <v>39130</v>
      </c>
      <c r="L2" s="145" t="str">
        <f>IFERROR(VLOOKUP(D2,DB!A:I,9,0),"")</f>
        <v>Latis</v>
      </c>
    </row>
    <row r="3" spans="1:16382" ht="31.5" customHeight="1">
      <c r="A3" s="140"/>
      <c r="B3" s="141" t="str">
        <f>IFERROR(VLOOKUP(D3,DB!A:K,11,0),"")</f>
        <v/>
      </c>
      <c r="C3" s="142"/>
      <c r="D3" s="157"/>
      <c r="E3" s="124"/>
      <c r="F3" s="143"/>
      <c r="G3" s="105">
        <f t="shared" ca="1" si="0"/>
        <v>45971.393292476852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45971.393292476852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45971.393292476852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45971.393292476852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45971.393292476852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45971.393292476852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45971.393292476852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45971.393292476852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45971.393292476852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45971.393292476852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45971.393292476852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45971.393292476852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45971.393292476852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45971.393292476852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45971.393292476852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45971.393292476852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45971.393292476852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45971.393292476852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45971.393292476852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45971.393292476852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45971.393292476852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45971.393292476852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45971.393292476852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45971.393292476852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45971.393292476852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45971.393292476852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45971.393292476852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45971.393292476852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45971.393292476852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45971.393292476852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45971.393292476852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45971.393292476852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45971.393292476852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45971.393292476852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45971.393292476852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45971.393292476852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45971.393292476852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45971.393292476852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45971.393292476852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45971.393292476852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45971.393292476852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45971.393292476852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45971.393292476852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45971.393292476852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45971.393292476852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45971.393292476852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45971.393292476852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45971.393292476852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45971.393292476852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45971.393292476852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45971.393292476852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45971.393292476852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45971.393292476852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45971.393292476852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45971.393292476852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45971.393292476852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45971.393292476852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45971.393292476852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45971.393292476852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45971.393292476852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45971.393292476852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45971.393292476852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45971.393292476852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45971.393292476852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45971.393292476852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45971.393292476852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45971.393292476852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45971.393292476852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45971.393292476852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45971.393292476852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45971.393292476852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45971.393292476852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38" ca="1" si="2">IFERROR(NOW()-F75,"-")</f>
        <v>45971.393292476852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45971.393292476852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45971.393292476852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45971.393292476852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45971.393292476852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45971.393292476852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45971.393292476852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45971.393292476852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45971.393292476852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45971.393292476852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45971.393292476852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45971.393292476852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45971.393292476852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45971.393292476852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45971.393292476852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45971.393292476852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45971.393292476852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45971.393292476852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45971.393292476852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45971.393292476852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45971.393292476852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45971.393292476852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45971.393292476852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45971.393292476852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45971.393292476852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45971.393292476852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45971.393292476852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45971.393292476852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45971.393292476852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45971.393292476852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45971.393292476852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45971.393292476852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45971.393292476852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45971.393292476852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45971.393292476852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45971.393292476852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45971.393292476852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45971.393292476852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45971.393292476852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45971.393292476852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45971.393292476852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45971.393292476852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45971.393292476852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45971.393292476852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45971.393292476852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45971.393292476852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45971.393292476852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45971.393292476852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45971.393292476852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45971.393292476852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45971.393292476852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45971.393292476852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45971.393292476852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45971.393292476852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45971.393292476852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45971.393292476852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45971.393292476852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45971.393292476852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45971.393292476852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45971.393292476852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45971.393292476852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45971.393292476852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45971.393292476852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45971.393292476852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ref="G139:G172" ca="1" si="3">IFERROR(NOW()-F139,"-")</f>
        <v>45971.393292476852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45971.393292476852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45971.393292476852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45971.393292476852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45971.393292476852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45971.393292476852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45971.393292476852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45971.393292476852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45971.393292476852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45971.393292476852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45971.393292476852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45971.393292476852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45971.393292476852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45971.393292476852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45971.393292476852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45971.393292476852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45971.393292476852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45971.393292476852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45971.393292476852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45971.393292476852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45971.393292476852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45971.393292476852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45971.393292476852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45971.393292476852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45971.393292476852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45971.393292476852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45971.393292476852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45971.393292476852</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45971.393292476852</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45971.393292476852</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45971.393292476852</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45971.393292476852</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45971.393292476852</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45971.393292476852</v>
      </c>
      <c r="H172" s="143"/>
      <c r="I172" s="141" t="str">
        <f>IFERROR(VLOOKUP(D172,DB!A:F,6,0),"")</f>
        <v/>
      </c>
      <c r="J172" s="141" t="str">
        <f>IFERROR(VLOOKUP(D172,DB!A:G,7,0),"")</f>
        <v/>
      </c>
      <c r="K172" s="144"/>
      <c r="L172" s="145" t="str">
        <f>IFERROR(VLOOKUP(D172,DB!A:I,9,0),"")</f>
        <v/>
      </c>
    </row>
  </sheetData>
  <dataValidations count="2">
    <dataValidation allowBlank="1" showInputMessage="1" showErrorMessage="1" sqref="E1" xr:uid="{9E1BC488-8814-4F8A-8DBE-742B3278AB71}"/>
    <dataValidation type="list" allowBlank="1" showInputMessage="1" showErrorMessage="1" sqref="E4:E1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2025-11-10T06:26:34Z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