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53" documentId="120_S{2AC9BD13-BADA-5192-A53E-5A8FF88502F6}" xr6:coauthVersionLast="47" xr6:coauthVersionMax="47" xr10:uidLastSave="{8CF312D6-E0DE-4961-8E6D-7073476C015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<sst xmlns="http://schemas.openxmlformats.org/spreadsheetml/2006/main" count="181525" uniqueCount="39139">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</sst>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337.76342349537299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46000.711849421299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46000.711849421299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46000.711849421299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46000.711849421299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46000.711849421299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46000.711849421299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46000.711849421299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46000.711849421299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46000.711849421299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46000.711849421299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46000.711849421299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46000.711849421299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46000.711849421299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46000.711849421299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46000.711849421299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46000.711849421299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46000.711849421299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46000.711849421299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46000.711849421299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46000.711849421299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46000.711849421299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46000.711849421299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46000.711849421299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46000.711849421299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46000.711849421299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46000.711849421299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46000.711849421299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46000.711849421299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46000.711849421299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46000.711849421299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46000.711849421299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46000.711849421299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46000.711849421299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46000.711849421299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46000.711849421299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46000.711849421299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46000.711849421299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46000.711849421299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46000.711849421299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46000.711849421299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46000.711849421299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46000.711849421299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46000.711849421299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46000.711849421299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46000.711849421299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46000.711849421299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46000.711849421299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46000.711849421299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46000.711849421299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46000.711849421299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46000.711849421299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46000.711849421299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46000.711849421299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46000.711849421299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46000.711849421299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46000.711849421299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46000.711849421299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46000.711849421299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46000.711849421299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46000.711849421299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46000.711849421299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46000.711849421299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46000.711849421299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46000.711849421299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46000.711849421299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46000.711849421299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46000.711849421299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46000.711849421299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46000.711849421299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46000.711849421299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46000.711849421299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46000.711849421299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46000.711849421299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46000.711849421299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46000.711849421299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46000.711849421299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46000.711849421299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46000.711849421299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46000.711849421299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46000.711849421299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46000.711849421299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46000.711849421299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46000.711849421299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46000.711849421299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46000.711849421299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46000.711849421299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46000.711849421299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46000.711849421299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46000.711849421299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46000.711849421299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46000.711849421299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46000.711849421299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46000.711849421299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46000.711849421299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46000.711849421299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46000.711849421299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46000.711849421299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46000.711849421299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46000.711849421299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46000.711849421299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46000.711849421299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46000.711849421299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46000.711849421299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46000.711849421299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46000.711849421299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46000.711849421299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46000.711849421299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46000.711849421299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46000.711849421299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46000.711849421299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46000.711849421299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46000.711849421299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46000.711849421299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46000.711849421299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46000.711849421299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46000.711849421299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46000.711849421299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46000.711849421299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46000.711849421299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46000.711849421299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46000.711849421299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46000.711849421299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46000.711849421299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46000.711849421299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46000.711849421299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46000.711849421299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46000.711849421299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46000.711849421299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46000.711849421299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46000.711849421299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46000.711849421299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46000.711849421299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46000.711849421299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46000.711849421299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46000.711849421299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46000.711849421299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46000.711849421299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46000.711849421299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46000.711849421299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46000.711849421299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46000.711849421299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46000.711849421299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46000.711849421299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46000.711849421299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46000.711849421299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46000.711849421299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46000.711849421299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46000.711849421299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46000.711849421299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46000.711849421299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46000.711849421299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46000.711849421299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46000.711849421299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46000.711849421299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46000.711849421299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46000.711849421299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46000.711849421299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46000.711849421299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46000.711849421299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46000.711849421299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46000.711849421299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46000.711849421299</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175.71201145833766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16.324430439817661</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3.3564674768567784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7.58656250036438E-2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46000.711849421299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46000.711849421299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46000.711849421299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46000.711849421299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46000.711849421299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46000.711849421299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46000.711849421299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46000.711849421299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46000.711849421299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46000.711849421299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46000.711849421299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46000.711849421299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46000.711849421299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46000.711849421299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46000.711849421299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46000.711849421299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46000.711849421299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46000.711849421299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46000.711849421299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46000.711849421299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46000.711849421299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46000.711849421299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46000.711849421299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46000.711849421299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46000.711849421299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46000.711849421299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46000.711849421299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46000.711849421299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46000.711849421299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46000.711849421299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46000.711849421299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46000.711849421299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46000.711849421299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46000.711849421299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46000.711849421299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46000.711849421299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46000.711849421299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46000.711849421299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46000.711849421299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46000.711849421299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46000.711849421299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46000.711849421299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46000.711849421299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46000.711849421299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46000.711849421299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46000.711849421299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46000.711849421299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46000.711849421299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46000.711849421299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46000.711849421299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46000.711849421299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46000.711849421299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46000.711849421299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46000.711849421299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46000.711849421299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46000.711849421299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46000.711849421299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46000.711849421299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46000.711849421299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46000.711849421299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46000.711849421299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46000.711849421299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46000.711849421299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46000.711849421299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46000.711849421299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46000.711849421299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46000.711849421299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46000.711849421299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46000.711849421299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46000.711849421299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46000.711849421299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46000.711849421299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46000.711849421299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46000.711849421299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46000.711849421299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46000.711849421299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46000.711849421299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46000.711849421299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46000.711849421299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46000.711849421299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46000.711849421299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46000.711849421299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46000.711849421299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46000.711849421299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46000.711849421299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46000.711849421299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46000.711849421299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46000.711849421299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46000.711849421299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46000.711849421299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46000.711849421299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46000.711849421299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46000.711849421299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46000.711849421299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46000.711849421299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46000.711849421299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46000.711849421299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46000.711849421299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46000.711849421299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46000.711849421299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46000.711849421299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46000.711849421299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46000.711849421299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46000.711849421299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46000.711849421299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46000.711849421299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46000.711849421299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46000.711849421299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46000.711849421299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46000.711849421299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46000.711849421299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46000.711849421299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46000.711849421299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46000.711849421299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46000.711849421299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46000.711849421299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46000.711849421299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46000.711849421299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46000.711849421299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46000.711849421299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46000.711849421299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46000.711849421299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46000.711849421299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46000.711849421299</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46000.711849421299</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46000.711849421299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46000.711849421299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46000.711849421299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46000.711849421299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46000.711849421299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46000.711849421299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46000.711849421299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46000.711849421299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46000.711849421299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46000.711849421299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46000.711849421299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46000.711849421299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46000.711849421299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46000.711849421299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46000.711849421299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46000.711849421299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46000.711849421299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46000.711849421299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46000.711849421299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46000.711849421299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46000.711849421299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46000.711849421299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46000.711849421299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46000.711849421299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46000.711849421299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46000.711849421299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46000.711849421299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46000.711849421299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46000.711849421299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46000.711849421299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46000.711849421299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46000.711849421299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46000.711849421299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46000.711849421299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46000.711849421299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46000.711849421299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46000.711849421299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46000.711849421299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46000.711849421299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46000.711849421299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46000.711849421299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46000.711849421299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46000.711849421299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46000.711849421299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46000.711849421299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46000.711849421299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46000.711849421299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46000.711849421299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46000.711849421299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46000.711849421299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46000.711849421299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46000.711849421299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46000.711849421299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46000.711849421299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46000.711849421299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46000.711849421299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46000.711849421299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46000.711849421299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46000.711849421299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46000.711849421299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46000.711849421299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46000.711849421299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46000.711849421299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46000.711849421299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46000.711849421299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46000.711849421299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46000.711849421299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46000.711849421299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46000.711849421299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46000.711849421299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46000.711849421299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46000.711849421299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46000.711849421299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46000.711849421299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46000.711849421299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46000.711849421299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46000.711849421299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46000.711849421299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46000.711849421299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46000.711849421299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46000.711849421299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46000.711849421299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46000.711849421299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46000.711849421299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46000.711849421299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46000.711849421299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46000.711849421299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46000.711849421299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46000.711849421299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46000.711849421299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46000.711849421299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46000.711849421299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46000.711849421299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46000.711849421299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46000.711849421299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46000.711849421299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46000.711849421299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46000.711849421299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46000.711849421299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46000.711849421299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46000.711849421299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46000.711849421299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46000.711849421299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46000.711849421299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46000.711849421299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46000.711849421299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46000.711849421299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46000.711849421299</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46000.711849421299</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46000.711849421299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46000.711849421299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46000.711849421299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46000.711849421299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46000.711849421299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46000.711849421299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46000.711849421299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46000.711849421299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46000.711849421299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46000.711849421299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46000.711849421299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46000.711849421299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46000.711849421299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46000.711849421299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46000.711849421299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46000.711849421299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46000.711849421299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46000.711849421299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46000.711849421299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46000.711849421299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46000.711849421299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46000.711849421299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46000.711849421299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46000.711849421299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46000.711849421299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46000.711849421299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46000.711849421299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46000.711849421299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46000.711849421299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46000.711849421299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46000.711849421299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46000.711849421299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46000.711849421299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46000.711849421299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46000.711849421299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46000.711849421299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46000.711849421299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46000.711849421299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46000.711849421299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46000.711849421299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46000.711849421299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46000.711849421299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46000.711849421299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46000.711849421299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46000.711849421299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46000.711849421299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46000.711849421299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46000.711849421299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46000.711849421299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46000.711849421299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46000.711849421299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46000.711849421299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46000.711849421299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46000.711849421299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46000.711849421299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46000.711849421299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46000.711849421299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46000.711849421299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46000.711849421299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46000.711849421299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46000.711849421299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46000.711849421299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46000.711849421299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46000.711849421299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46000.711849421299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46000.711849421299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46000.711849421299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46000.711849421299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46000.711849421299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46000.711849421299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46000.711849421299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46000.711849421299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46000.711849421299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46000.711849421299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46000.711849421299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46000.711849421299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46000.711849421299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46000.711849421299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46000.711849421299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46000.711849421299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46000.711849421299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46000.711849421299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46000.711849421299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46000.711849421299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46000.711849421299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46000.711849421299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46000.711849421299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46000.711849421299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46000.711849421299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46000.711849421299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46000.711849421299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46000.711849421299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46000.711849421299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46000.711849421299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46000.711849421299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46000.711849421299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46000.711849421299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46000.711849421299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46000.711849421299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46000.711849421299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46000.711849421299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46000.711849421299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46000.711849421299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46000.711849421299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46000.711849421299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46000.711849421299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46000.711849421299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46000.711849421299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46000.711849421299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46000.711849421299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46000.711849421299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46000.711849421299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46000.711849421299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46000.711849421299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46000.711849421299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46000.711849421299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46000.711849421299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46000.711849421299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46000.711849421299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46000.711849421299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46000.711849421299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46000.711849421299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46000.711849421299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46000.711849421299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46000.711849421299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46000.711849421299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46000.711849421299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46000.711849421299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46000.711849421299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46000.711849421299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46000.711849421299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46000.711849421299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46000.711849421299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46000.711849421299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46000.711849421299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46000.711849421299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46000.711849421299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46000.711849421299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46000.711849421299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46000.711849421299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46000.711849421299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46000.711849421299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46000.711849421299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46000.711849421299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46000.711849421299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46000.711849421299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46000.711849421299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46000.711849421299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46000.711849421299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46000.711849421299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46000.711849421299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46000.711849421299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46000.711849421299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46000.711849421299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46000.711849421299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46000.711849421299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46000.711849421299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46000.711849421299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46000.711849421299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46000.711849421299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46000.711849421299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46000.711849421299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46000.711849421299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46000.711849421299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46000.711849421299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46000.711849421299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46000.711849421299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46000.711849421299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46000.711849421299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46000.711849421299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46000.711849421299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46000.711849421299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46000.711849421299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46000.711849421299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46000.711849421299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46000.711849421299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46000.711849421299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46000.711849421299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46000.711849421299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46000.711849421299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46000.711849421299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46000.711849421299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46000.711849421299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46000.711849421299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46000.711849421299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46000.711849421299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46000.711849421299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46000.711849421299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46000.711849421299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46000.711849421299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46000.711849421299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46000.711849421299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46000.711849421299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46000.711849421299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46000.711849421299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46000.711849421299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46000.711849421299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46000.711849421299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46000.711849421299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46000.711849421299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46000.711849421299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46000.711849421299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46000.711849421299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46000.711849421299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46000.711849421299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46000.711849421299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46000.711849421299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46000.711849421299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46000.711849421299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46000.711849421299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46000.711849421299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46000.711849421299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46000.711849421299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46000.711849421299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46000.711849421299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46000.711849421299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46000.711849421299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46000.711849421299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46000.711849421299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46000.711849421299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46000.711849421299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46000.711849421299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46000.711849421299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46000.711849421299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46000.711849421299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46000.711849421299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46000.711849421299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46000.711849421299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46000.711849421299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46000.711849421299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46000.711849421299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46000.711849421299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46000.711849421299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46000.711849421299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46000.711849421299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46000.711849421299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46000.711849421299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46000.711849421299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46000.711849421299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46000.711849421299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46000.711849421299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46000.711849421299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46000.711849421299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46000.711849421299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46000.711849421299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46000.711849421299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46000.711849421299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46000.711849421299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46000.711849421299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46000.711849421299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46000.711849421299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46000.711849421299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46000.711849421299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46000.711849421299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46000.711849421299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46000.711849421299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46000.711849421299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46000.711849421299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46000.711849421299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46000.711849421299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46000.711849421299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46000.711849421299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46000.711849421299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46000.711849421299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46000.711849421299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46000.711849421299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46000.711849421299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46000.711849421299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46000.711849421299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46000.711849421299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46000.711849421299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46000.711849421299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46000.711849421299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46000.711849421299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46000.711849421299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46000.711849421299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46000.711849421299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46000.711849421299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46000.711849421299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46000.711849421299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46000.711849421299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46000.711849421299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46000.711849421299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46000.711849421299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46000.711849421299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46000.711849421299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46000.711849421299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46000.711849421299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46000.711849421299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46000.711849421299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46000.711849421299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46000.711849421299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46000.711849421299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46000.711849421299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46000.711849421299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46000.711849421299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46000.711849421299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46000.711849421299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46000.711849421299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46000.711849421299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46000.711849421299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46000.711849421299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46000.711849421299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46000.711849421299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46000.711849421299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46000.711849421299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46000.711849421299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46000.711849421299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46000.711849421299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46000.711849421299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46000.711849421299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46000.711849421299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46000.711849421299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46000.711849421299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46000.711849421299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46000.711849421299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46000.711849421299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46000.711849421299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46000.711849421299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46000.711849421299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46000.711849421299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46000.711849421299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46000.711849421299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46000.711849421299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46000.711849421299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46000.711849421299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46000.711849421299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46000.711849421299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46000.711849421299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46000.711849421299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46000.711849421299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46000.711849421299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46000.711849421299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46000.711849421299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46000.711849421299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46000.711849421299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46000.711849421299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46000.711849421299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46000.711849421299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46000.711849421299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46000.711849421299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46000.711849421299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46000.711849421299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46000.711849421299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46000.711849421299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46000.711849421299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46000.711849421299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46000.711849421299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46000.711849421299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46000.711849421299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46000.711849421299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46000.711849421299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46000.711849421299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46000.711849421299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46000.711849421299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46000.711849421299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46000.711849421299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46000.711849421299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46000.711849421299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46000.711849421299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46000.711849421299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46000.711849421299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46000.711849421299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46000.711849421299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46000.711849421299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46000.711849421299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46000.711849421299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46000.711849421299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46000.711849421299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46000.711849421299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46000.711849421299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46000.711849421299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46000.711849421299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46000.711849421299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46000.711849421299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46000.711849421299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46000.711849421299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46000.711849421299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46000.711849421299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46000.711849421299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46000.711849421299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46000.711849421299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46000.711849421299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46000.711849421299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46000.711849421299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46000.711849421299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46000.711849421299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46000.711849421299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46000.711849421299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46000.711849421299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46000.711849421299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46000.711849421299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46000.711849421299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46000.711849421299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46000.711849421299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46000.711849421299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46000.711849421299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46000.711849421299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46000.711849421299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46000.711849421299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46000.711849421299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46000.711849421299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46000.711849421299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46000.711849421299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46000.711849421299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46000.711849421299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46000.711849421299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46000.711849421299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46000.711849421299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46000.711849421299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46000.711849421299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46000.711849421299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46000.711849421299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46000.711849421299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46000.711849421299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46000.711849421299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46000.711849421299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46000.711849421299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46000.711849421299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46000.711849421299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46000.711849421299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46000.711849421299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46000.711849421299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46000.711849421299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46000.711849421299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46000.711849421299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46000.711849421299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46000.711849421299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46000.711849421299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46000.711849421299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46000.711849421299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46000.711849421299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46000.711849421299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46000.711849421299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46000.711849421299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46000.711849421299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46000.711849421299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46000.711849421299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46000.711849421299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46000.711849421299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46000.711849421299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46000.711849421299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46000.711849421299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46000.711849421299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46000.711849421299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46000.711849421299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46000.711849421299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46000.711849421299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46000.711849421299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46000.711849421299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46000.711849421299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46000.711849421299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46000.711849421299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46000.711849421299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46000.711849421299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46000.711849421299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46000.711849421299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46000.711849421299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46000.711849421299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46000.711849421299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46000.711849421299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46000.711849421299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46000.711849421299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46000.711849421299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46000.711849421299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46000.711849421299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46000.711849421299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46000.711849421299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46000.711849421299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46000.711849421299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46000.711849421299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46000.711849421299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46000.711849421299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46000.711849421299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46000.711849421299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46000.711849421299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46000.711849421299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46000.711849421299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46000.711849421299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46000.711849421299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46000.711849421299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46000.711849421299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46000.711849421299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46000.711849421299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46000.711849421299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46000.711849421299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46000.711849421299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46000.711849421299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46000.711849421299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46000.711849421299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46000.711849421299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46000.711849421299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46000.711849421299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46000.711849421299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46000.711849421299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46000.711849421299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46000.711849421299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46000.711849421299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46000.711849421299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46000.711849421299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46000.711849421299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46000.711849421299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46000.711849421299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46000.711849421299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46000.711849421299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46000.711849421299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46000.711849421299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46000.711849421299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46000.711849421299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46000.711849421299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46000.711849421299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46000.711849421299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46000.711849421299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46000.711849421299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46000.711849421299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46000.711849421299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46000.711849421299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46000.711849421299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46000.711849421299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46000.711849421299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46000.711849421299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46000.711849421299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46000.711849421299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46000.711849421299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46000.711849421299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46000.711849421299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46000.711849421299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46000.711849421299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46000.711849421299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46000.711849421299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46000.711849421299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46000.711849421299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46000.711849421299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46000.711849421299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46000.711849421299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46000.711849421299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46000.711849421299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46000.711849421299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46000.711849421299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46000.711849421299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46000.711849421299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46000.711849421299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46000.711849421299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46000.711849421299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46000.711849421299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46000.711849421299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46000.711849421299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46000.711849421299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46000.711849421299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46000.711849421299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46000.711849421299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46000.711849421299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46000.711849421299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46000.711849421299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46000.711849421299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46000.711849421299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46000.711849421299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46000.711849421299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46000.711849421299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46000.711849421299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46000.711849421299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46000.711849421299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46000.711849421299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46000.711849421299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46000.711849421299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46000.711849421299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46000.711849421299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46000.711849421299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46000.711849421299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46000.711849421299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46000.711849421299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46000.711849421299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46000.711849421299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46000.711849421299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46000.711849421299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46000.711849421299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46000.711849421299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46000.711849421299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46000.711849421299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46000.711849421299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46000.711849421299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46000.711849421299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46000.711849421299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46000.711849421299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46000.711849421299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46000.711849421299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46000.711849421299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46000.711849421299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46000.711849421299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46000.711849421299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46000.711849421299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46000.711849421299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46000.711849421299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46000.711849421299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46000.711849421299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46000.711849421299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46000.711849421299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46000.711849421299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46000.711849421299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46000.711849421299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46000.711849421299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46000.711849421299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46000.711849421299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46000.711849421299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46000.711849421299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46000.711849421299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46000.711849421299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46000.711849421299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46000.711849421299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46000.711849421299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46000.711849421299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46000.711849421299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46000.711849421299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46000.711849421299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46000.711849421299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46000.711849421299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46000.711849421299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46000.711849421299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46000.711849421299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46000.711849421299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46000.711849421299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46000.711849421299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46000.711849421299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46000.711849421299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46000.711849421299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46000.711849421299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46000.711849421299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46000.711849421299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46000.711849421299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46000.711849421299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46000.711849421299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46000.711849421299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46000.711849421299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46000.711849421299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46000.711849421299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46000.711849421299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46000.711849421299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46000.711849421299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46000.711849421299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46000.711849421299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46000.711849421299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46000.711849421299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46000.711849421299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46000.711849421299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46000.711849421299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46000.711849421299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46000.711849421299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46000.711849421299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46000.711849421299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46000.711849421299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46000.711849421299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46000.711849421299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46000.711849421299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46000.711849421299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46000.711849421299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46000.711849421299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46000.711849421299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46000.711849421299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46000.711849421299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46000.711849421299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46000.711849421299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46000.711849421299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46000.711849421299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46000.711849421299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46000.711849421299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46000.711849421299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46000.711849421299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46000.711849421299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46000.711849421299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46000.711849421299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46000.711849421299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46000.711849421299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46000.711849421299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46000.711849421299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46000.711849421299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46000.711849421299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46000.711849421299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46000.711849421299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46000.711849421299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46000.711849421299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46000.711849421299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46000.711849421299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46000.711849421299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46000.711849421299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46000.711849421299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46000.711849421299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46000.711849421299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46000.711849421299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46000.711849421299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46000.711849421299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46000.711849421299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46000.711849421299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46000.711849421299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46000.711849421299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46000.711849421299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46000.711849421299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46000.711849421299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46000.711849421299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46000.711849421299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46000.711849421299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46000.711849421299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46000.711849421299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46000.711849421299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46000.711849421299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46000.711849421299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46000.711849421299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46000.711849421299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46000.711849421299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46000.711849421299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46000.711849421299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46000.711849421299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46000.711849421299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46000.711849421299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46000.711849421299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46000.711849421299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46000.711849421299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46000.711849421299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46000.711849421299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46000.711849421299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46000.711849421299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46000.711849421299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46000.711849421299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46000.711849421299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46000.711849421299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46000.711849421299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46000.711849421299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46000.711849421299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46000.711849421299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46000.711849421299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46000.711849421299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46000.711849421299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46000.711849421299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46000.711849421299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46000.711849421299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46000.711849421299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46000.711849421299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46000.711849421299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46000.711849421299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46000.711849421299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46000.711849421299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46000.711849421299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46000.711849421299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46000.711849421299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46000.711849421299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46000.711849421299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46000.711849421299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46000.711849421299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46000.711849421299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46000.711849421299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46000.711849421299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46000.711849421299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46000.711849421299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46000.711849421299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46000.711849421299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46000.711849421299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46000.711849421299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46000.711849421299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46000.711849421299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46000.711849421299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46000.711849421299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46000.711849421299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46000.711849421299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46000.711849421299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46000.711849421299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46000.711849421299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46000.711849421299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46000.711849421299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46000.711849421299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46000.711849421299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46000.711849421299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46000.711849421299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46000.711849421299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46000.711849421299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46000.711849421299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46000.711849421299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46000.711849421299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46000.711849421299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46000.711849421299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46000.711849421299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46000.711849421299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46000.711849421299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46000.711849421299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46000.711849421299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46000.711849421299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46000.711849421299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46000.711849421299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46000.711849421299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46000.711849421299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46000.711849421299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46000.711849421299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46000.711849421299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46000.711849421299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46000.711849421299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46000.711849421299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46000.711849421299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46000.711849421299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46000.711849421299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46000.711849421299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46000.711849421299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46000.711849421299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46000.711849421299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46000.711849421299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46000.711849421299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46000.711849421299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46000.711849421299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46000.711849421299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46000.711849421299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46000.711849421299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46000.711849421299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46000.711849421299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46000.711849421299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46000.711849421299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46000.711849421299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46000.711849421299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46000.711849421299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46000.711849421299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46000.711849421299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46000.711849421299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46000.711849421299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46000.711849421299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46000.711849421299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46000.711849421299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46000.711849421299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46000.711849421299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46000.711849421299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46000.711849421299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46000.711849421299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46000.711849421299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46000.711849421299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46000.711849421299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46000.711849421299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46000.711849421299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46000.711849421299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46000.711849421299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46000.711849421299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46000.711849421299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46000.711849421299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46000.711849421299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46000.711849421299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46000.711849421299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46000.711849421299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46000.711849421299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46000.711849421299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46000.711849421299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46000.711849421299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46000.711849421299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46000.711849421299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46000.711849421299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46000.711849421299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46000.711849421299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46000.711849421299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46000.711849421299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46000.711849421299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46000.711849421299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46000.711849421299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46000.711849421299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46000.711849421299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46000.711849421299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46000.711849421299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46000.711849421299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46000.711849421299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46000.711849421299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46000.711849421299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46000.711849421299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46000.711849421299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46000.711849421299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46000.711849421299</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297.23113182870293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1.9177059027788346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46000.711849421299</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0.39362025463196915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46000.711849421299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46000.711849421299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46000.711849421299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46000.711849421299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46000.711849421299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46000.711849421299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46000.711849421299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46000.711849421299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46000.711849421299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46000.711849421299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46000.711849421299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46000.711849421299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46000.711849421299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46000.711849421299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46000.711849421299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46000.711849421299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46000.711849421299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46000.711849421299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46000.711849421299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46000.711849421299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46000.711849421299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46000.711849421299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46000.711849421299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46000.711849421299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46000.711849421299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46000.711849421299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46000.711849421299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46000.711849421299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46000.711849421299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46000.711849421299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46000.711849421299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46000.711849421299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46000.711849421299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46000.711849421299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46000.711849421299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46000.711849421299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46000.711849421299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46000.711849421299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46000.711849421299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46000.711849421299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46000.711849421299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46000.711849421299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46000.711849421299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46000.711849421299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46000.711849421299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46000.711849421299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46000.711849421299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46000.711849421299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46000.711849421299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46000.711849421299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46000.711849421299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46000.711849421299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46000.711849421299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46000.711849421299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46000.711849421299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46000.711849421299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46000.711849421299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46000.711849421299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46000.711849421299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46000.711849421299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46000.711849421299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46000.711849421299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46000.711849421299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46000.711849421299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46000.711849421299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46000.711849421299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46000.711849421299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46000.711849421299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46000.711849421299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46000.711849421299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46000.711849421299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46000.711849421299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46000.711849421299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46000.711849421299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46000.711849421299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46000.711849421299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46000.711849421299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46000.711849421299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46000.711849421299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46000.711849421299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46000.711849421299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46000.711849421299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46000.711849421299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46000.711849421299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46000.711849421299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46000.711849421299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46000.711849421299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46000.711849421299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46000.711849421299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46000.711849421299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46000.711849421299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46000.711849421299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46000.711849421299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46000.711849421299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46000.711849421299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46000.711849421299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46000.711849421299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46000.711849421299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46000.711849421299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46000.711849421299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46000.711849421299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46000.711849421299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46000.711849421299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46000.711849421299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46000.711849421299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108.87978923611081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74.522972106482484</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52.050738310186716</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19.338550810185552</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3.6043609953703708</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46000.711849421299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46000.711849421299</v>
      </c>
      <c r="H8" s="38"/>
      <c r="I8" s="37" t="str">
        <f>IFERROR(VLOOKUP(D8,DB!A:F,6,0),"")</f>
        <v/>
      </c>
      <c r="J8" s="37" t="str">
        <f>IFERROR(VLOOKUP(D8,DB!A:G,7,0),"")</f>
        <v/>
      </c>
      <c r="K8" s="37"/>
      <c r="L8" s="37" t="str">
        <f>IFERROR(VLOOKUP(D8,DB!A:I,9,0),"")</f>
        <v/>
      </c>
    </row>
    <row r="9" spans="1:13">
      <c r="A9" s="37"/>
      <c r="B9" s="37" t="str">
        <f>IFERROR(VLOOKUP(D9,DB!A:K,11,0),"")</f>
        <v>R5</v>
      </c>
      <c r="C9" s="37"/>
      <c r="D9" s="37" t="s">
        <v>33277</v>
      </c>
      <c r="E9" s="37"/>
      <c r="F9" s="38"/>
      <c r="G9" s="131">
        <f ca="1">IFERROR(NOW()-F9,"")</f>
        <v>46000.711849421299</v>
      </c>
      <c r="H9" s="38"/>
      <c r="I9" s="37" t="str">
        <f>IFERROR(VLOOKUP(D9,DB!A:F,6,0),"")</f>
        <v>SCECO</v>
      </c>
      <c r="J9" s="37" t="str">
        <f>IFERROR(VLOOKUP(D9,DB!A:G,7,0),"")</f>
        <v>Vandalized</v>
      </c>
      <c r="K9" s="37"/>
      <c r="L9" s="37" t="str">
        <f>IFERROR(VLOOKUP(D9,DB!A:I,9,0),"")</f>
        <v>Latis</v>
      </c>
    </row>
    <row r="10" spans="1:13">
      <c r="A10" s="37"/>
      <c r="B10" s="37" t="str">
        <f>IFERROR(VLOOKUP(D10,DB!A:K,11,0),"")</f>
        <v/>
      </c>
      <c r="C10" s="37"/>
      <c r="D10"/>
      <c r="E10" s="37"/>
      <c r="F10" s="38"/>
      <c r="G10" s="131">
        <f ca="1">IFERROR(NOW()-F10,"")</f>
        <v>46000.711849421299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46000.711849421299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46000.711849421299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46000.711849421299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46000.711849421299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46000.711849421299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46000.711849421299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46000.711849421299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46000.711849421299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46000.711849421299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46000.711849421299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46000.711849421299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46000.711849421299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46000.711849421299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46000.711849421299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46000.711849421299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46000.711849421299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46000.711849421299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46000.711849421299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46000.711849421299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46000.711849421299</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39092</v>
      </c>
      <c r="E2" s="138" t="s">
        <v>39106</v>
      </c>
      <c r="F2" s="117">
        <v>46000.641539351855</v>
      </c>
      <c r="G2" s="72">
        <f t="shared" ref="G2:G13" ca="1" si="0">IFERROR(NOW()-F2,"-")</f>
        <v>7.0310069444531109E-2</v>
      </c>
      <c r="H2" s="117">
        <v>46000.635659722226</v>
      </c>
      <c r="I2" s="115" t="str">
        <f>IFERROR(VLOOKUP(D2,DB!A:F,6,0),"")</f>
        <v>Generator-SG</v>
      </c>
      <c r="J2" s="115" t="str">
        <f>IFERROR(VLOOKUP(D2,DB!A:G,7,0),"")</f>
        <v>In progress</v>
      </c>
      <c r="K2" s="118" t="s">
        <v>39138</v>
      </c>
      <c r="L2" s="133" t="str">
        <f>IFERROR(VLOOKUP(D2,DB!A:I,9,0),"")</f>
        <v>Latis</v>
      </c>
    </row>
    <row r="3" spans="1:16382" ht="31.5" customHeight="1">
      <c r="A3" s="114"/>
      <c r="B3" s="115" t="str">
        <f>IFERROR(VLOOKUP(D3,DB!A:K,11,0),"")</f>
        <v/>
      </c>
      <c r="C3" s="116"/>
      <c r="D3" s="115"/>
      <c r="E3" s="138"/>
      <c r="F3" s="117"/>
      <c r="G3" s="72">
        <f t="shared" ca="1" si="0"/>
        <v>46000.711849421299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46000.711849421299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46000.711849421299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46000.711849421299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46000.711849421299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46000.711849421299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46000.711849421299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46000.711849421299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46000.711849421299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46000.711849421299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46000.711849421299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46000.711849421299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46000.711849421299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46000.711849421299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46000.711849421299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46000.711849421299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46000.711849421299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46000.711849421299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46000.711849421299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46000.711849421299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46000.711849421299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46000.711849421299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46000.711849421299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46000.711849421299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46000.711849421299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46000.711849421299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46000.711849421299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46000.711849421299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46000.711849421299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46000.711849421299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46000.711849421299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46000.711849421299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46000.711849421299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46000.711849421299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46000.711849421299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46000.711849421299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46000.711849421299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46000.711849421299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46000.711849421299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46000.711849421299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46000.711849421299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46000.711849421299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46000.711849421299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46000.711849421299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46000.711849421299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46000.711849421299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46000.711849421299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46000.711849421299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46000.711849421299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46000.711849421299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46000.711849421299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46000.711849421299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46000.711849421299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46000.711849421299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46000.711849421299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46000.711849421299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46000.711849421299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46000.711849421299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46000.711849421299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46000.711849421299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46000.711849421299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46000.711849421299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46000.711849421299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46000.711849421299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46000.711849421299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46000.711849421299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46000.711849421299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46000.711849421299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46000.711849421299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46000.711849421299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46000.711849421299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46000.711849421299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46000.711849421299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46000.711849421299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46000.711849421299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46000.711849421299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46000.711849421299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46000.711849421299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46000.711849421299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46000.711849421299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46000.711849421299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46000.711849421299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46000.711849421299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46000.711849421299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46000.711849421299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46000.711849421299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46000.711849421299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46000.711849421299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46000.711849421299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46000.711849421299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46000.711849421299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46000.711849421299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46000.711849421299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46000.711849421299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46000.711849421299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46000.711849421299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46000.711849421299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46000.711849421299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46000.711849421299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46000.711849421299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46000.711849421299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46000.711849421299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46000.711849421299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46000.711849421299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46000.711849421299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46000.711849421299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46000.711849421299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46000.711849421299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46000.711849421299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46000.711849421299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46000.711849421299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46000.711849421299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46000.711849421299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46000.711849421299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46000.711849421299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46000.711849421299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46000.711849421299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46000.711849421299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46000.711849421299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46000.711849421299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46000.711849421299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46000.711849421299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46000.711849421299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46000.711849421299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46000.711849421299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46000.711849421299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46000.711849421299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46000.711849421299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46000.711849421299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46000.711849421299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46000.711849421299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46000.711849421299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46000.711849421299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46000.711849421299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46000.711849421299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46000.711849421299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46000.711849421299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46000.711849421299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46000.711849421299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46000.711849421299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46000.711849421299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46000.711849421299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46000.711849421299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46000.711849421299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46000.711849421299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46000.711849421299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46000.711849421299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46000.711849421299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46000.711849421299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46000.711849421299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46000.711849421299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46000.711849421299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46000.711849421299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46000.711849421299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46000.711849421299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46000.711849421299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46000.711849421299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46000.711849421299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46000.711849421299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46000.711849421299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46000.711849421299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46000.711849421299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46000.711849421299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46000.711849421299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46000.711849421299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46000.711849421299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46000.711849421299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46000.711849421299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46000.711849421299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46000.711849421299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46000.711849421299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46000.711849421299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46000.711849421299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46000.711849421299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46000.711849421299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46000.711849421299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46000.711849421299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46000.711849421299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46000.711849421299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46000.711849421299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46000.711849421299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46000.711849421299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46000.711849421299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46000.711849421299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46000.711849421299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46000.711849421299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46000.711849421299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46000.711849421299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46000.711849421299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46000.711849421299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46000.711849421299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46000.711849421299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46000.711849421299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46000.711849421299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46000.711849421299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46000.711849421299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46000.711849421299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46000.711849421299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46000.711849421299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46000.711849421299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46000.711849421299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46000.711849421299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46000.711849421299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46000.711849421299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46000.711849421299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46000.711849421299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46000.711849421299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46000.711849421299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46000.711849421299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46000.711849421299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46000.711849421299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46000.711849421299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46000.711849421299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46000.711849421299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46000.711849421299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46000.711849421299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46000.711849421299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46000.711849421299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46000.711849421299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46000.711849421299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46000.711849421299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46000.711849421299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46000.711849421299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46000.711849421299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46000.711849421299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46000.711849421299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46000.711849421299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46000.711849421299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46000.711849421299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46000.711849421299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46000.711849421299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46000.711849421299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46000.711849421299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46000.711849421299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46000.711849421299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46000.711849421299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46000.711849421299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46000.711849421299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46000.711849421299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46000.711849421299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46000.711849421299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46000.711849421299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46000.711849421299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46000.711849421299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46000.711849421299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46000.711849421299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46000.711849421299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46000.711849421299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46000.711849421299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46000.711849421299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46000.711849421299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46000.711849421299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46000.711849421299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46000.711849421299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46000.711849421299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46000.711849421299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46000.711849421299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46000.711849421299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46000.711849421299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46000.711849421299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46000.711849421299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46000.711849421299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46000.711849421299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46000.711849421299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46000.711849421299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46000.711849421299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46000.711849421299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46000.711849421299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46000.711849421299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46000.711849421299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46000.711849421299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46000.711849421299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46000.711849421299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46000.711849421299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46000.711849421299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46000.711849421299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46000.711849421299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46000.711849421299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46000.711849421299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46000.711849421299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46000.711849421299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46000.711849421299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46000.711849421299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46000.711849421299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46000.711849421299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46000.711849421299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46000.711849421299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46000.711849421299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46000.711849421299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46000.711849421299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46000.711849421299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46000.711849421299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46000.711849421299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46000.711849421299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46000.711849421299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46000.711849421299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46000.711849421299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46000.711849421299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46000.711849421299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46000.711849421299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46000.711849421299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46000.711849421299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46000.711849421299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46000.711849421299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46000.711849421299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46000.711849421299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46000.711849421299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46000.711849421299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46000.711849421299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46000.711849421299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46000.711849421299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46000.711849421299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46000.711849421299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46000.711849421299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46000.711849421299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46000.711849421299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46000.711849421299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46000.711849421299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46000.711849421299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46000.711849421299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46000.711849421299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46000.711849421299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46000.711849421299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46000.711849421299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46000.711849421299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46000.711849421299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46000.711849421299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46000.711849421299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46000.711849421299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46000.711849421299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46000.711849421299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46000.711849421299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46000.711849421299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46000.711849421299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46000.711849421299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46000.711849421299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46000.711849421299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46000.711849421299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46000.711849421299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46000.711849421299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46000.711849421299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46000.711849421299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46000.711849421299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46000.711849421299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46000.711849421299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46000.711849421299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46000.711849421299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46000.711849421299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46000.711849421299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46000.711849421299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46000.711849421299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46000.711849421299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46000.711849421299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46000.711849421299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46000.711849421299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46000.711849421299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46000.711849421299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46000.711849421299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46000.711849421299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46000.711849421299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46000.711849421299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46000.711849421299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46000.711849421299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46000.711849421299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46000.711849421299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46000.711849421299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46000.711849421299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46000.711849421299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46000.711849421299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46000.711849421299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46000.711849421299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46000.711849421299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46000.711849421299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46000.711849421299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46000.711849421299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46000.711849421299</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46000.711849421299</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2025-12-09T14:07:05Z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