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079" documentId="13_ncr:1_{F6CB121F-512D-4AA6-A0C1-0FB36C537598}" xr6:coauthVersionLast="47" xr6:coauthVersionMax="47" xr10:uidLastSave="{A7B0551A-C06C-4AE4-8F42-419FB1C14DBD}"/>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6" i="4"/>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<sst xmlns="http://schemas.openxmlformats.org/spreadsheetml/2006/main" count="179011" uniqueCount="39097">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</sst>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2" totalsRowShown="0" headerRowDxfId="48" dataDxfId="47" headerRowBorderDxfId="45" tableBorderDxfId="46" totalsRowBorderDxfId="44">
  <autoFilter ref="A1:L22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tabSelected="1" workbookViewId="0">
      <selection activeCell="C17" sqref="C1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292.74856828703923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12.253579861113394</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35" t="str">
        <f>IFERROR(VLOOKUP(D4,DB!A:K,11,0),"")</f>
        <v/>
      </c>
      <c r="C4" s="147"/>
      <c r="D4" s="147"/>
      <c r="E4" s="136"/>
      <c r="F4" s="149"/>
      <c r="G4" s="150">
        <f ca="1">IFERROR(NOW()-F4,"")</f>
        <v>45955.696994212965</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45955.696994212965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45955.696994212965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45955.696994212965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45955.696994212965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45955.696994212965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45955.696994212965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45955.696994212965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45955.696994212965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45955.696994212965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45955.696994212965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45955.696994212965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45955.696994212965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45955.696994212965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45955.696994212965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45955.696994212965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45955.696994212965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45955.696994212965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45955.696994212965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45955.696994212965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45955.696994212965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45955.696994212965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45955.696994212965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45955.696994212965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45955.696994212965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45955.696994212965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45955.696994212965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45955.696994212965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45955.696994212965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45955.696994212965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45955.696994212965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45955.696994212965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45955.696994212965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45955.696994212965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45955.696994212965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45955.696994212965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45955.696994212965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45955.696994212965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45955.696994212965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45955.696994212965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45955.696994212965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45955.696994212965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45955.696994212965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45955.696994212965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45955.696994212965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45955.696994212965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45955.696994212965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45955.696994212965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45955.696994212965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45955.696994212965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45955.696994212965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45955.696994212965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45955.696994212965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45955.696994212965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45955.696994212965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45955.696994212965</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45955.696994212965</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3AB8A5CE-D21D-4551-91F4-278350AAAA90}"/>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130.6971562500039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11.201218750000407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45955.696994212965</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45955.696994212965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45955.696994212965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45955.696994212965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45955.696994212965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45955.696994212965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45955.696994212965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45955.696994212965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45955.696994212965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45955.696994097219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45955.696994097219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45955.696994097219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45955.696994097219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45955.696994097219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45955.696994097219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45955.696994097219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45955.696994097219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45955.696994097219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45955.696994097219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45955.696994097219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45955.696994097219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45955.696994097219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45955.696994097219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45955.696994097219</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45955.696994097219</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45955.696994097219</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45955.696994097219</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45955.696994097219</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45955.696994097219</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45955.696994097219</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45955.696994097219</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45955.696994097219</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45955.696994097219</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45955.696994097219</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45955.696994097219</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45955.696994097219</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45955.696994097219</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45955.696994097219</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45955.696994097219</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45955.696994097219</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45955.696994097219</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45955.696994097219</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45955.696994097219</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45955.696994097219</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45955.696994097219</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45955.696994097219</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45955.696994097219</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45955.696994097219</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45955.696994097219</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45955.696994097219</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45955.696994097219</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45955.696994097219</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45955.696994097219</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45955.696994097219</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45955.696994097219</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45955.696994097219</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45955.696994097219</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45955.696994097219</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45955.696994097219</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45955.696994097219</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45955.696994097219</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45955.696994097219</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45955.696994097219</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45955.696994097219</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45955.696994097219</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45955.696994097219</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45955.696994097219</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45955.696994097219</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45955.696994097219</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45955.696994097219</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45955.696994097219</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45955.696994097219</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45955.696994097219</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45955.696994097219</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45955.696994097219</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45955.696994097219</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45955.696994097219</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45955.696994097219</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45955.696994097219</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45955.696994097219</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45955.696994097219</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45955.696994097219</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45955.696994097219</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45955.696994097219</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45955.696994097219</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45955.696994097219</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45955.696994097219</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45955.696994097219</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45955.696994097219</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45955.696994097219</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45955.696994097219</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45955.696994097219</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45955.696994097219</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45955.696994097219</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45955.696994097219</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45955.696994097219</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45955.696994097219</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45955.696994097219</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45955.696994097219</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45955.696994097219</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45955.696994097219</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45955.696994097219</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45955.696994097219</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45955.696994097219</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45955.696994097219</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45955.696994097219</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45955.696994097219</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45955.696994097219</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45955.696994097219</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45955.696994097219</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45955.696994097219</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45955.696994097219</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45955.696994097219</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45955.696994097219</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45955.696994097219</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45955.696994097219</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45955.696994097219</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45955.696994097219</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45955.696994097219</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45955.696994097219</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45955.696994097219</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45955.696994097219</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45955.696994097219</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45955.696994097219</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45955.696994097219</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45955.696994097219</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45955.696994097219</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45955.696994097219</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45955.696994097219</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45955.696994097219</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45955.696994097219</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45955.696994097219</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45955.696994097219</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45955.696994097219</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45955.696994097219</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45955.696994097219</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45955.696994097219</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45955.696994097219</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45955.696994097219</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45955.696994097219</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45955.696994097219</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45955.696994097219</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45955.696994097219</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45955.696994097219</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45955.696994097219</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45955.696994097219</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45955.696994097219</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45955.696994097219</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45955.696994097219</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45955.696994097219</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45955.696994097219</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45955.696994097219</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45955.696994097219</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45955.696994097219</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45955.696994097219</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45955.696994097219</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45955.696994097219</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45955.696994097219</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45955.696994097219</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45955.696994097219</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45955.696994097219</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45955.696994097219</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45955.696994097219</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45955.696994097219</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45955.696994097219</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45955.696994097219</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45955.696994097219</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45955.696994097219</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45955.696994097219</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45955.696994097219</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45955.696994097219</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45955.696994097219</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45955.696994097219</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45955.696994097219</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45955.696994097219</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45955.696994097219</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45955.696994097219</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45955.696994097219</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45955.696994097219</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45955.696994097219</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45955.696994097219</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45955.696994097219</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45955.696994097219</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45955.696994097219</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45955.696994097219</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45955.696994097219</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45955.696994097219</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45955.696994097219</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45955.696994097219</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45955.696994097219</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45955.696994097219</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45955.696994097219</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45955.696994097219</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45955.696994097219</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45955.696994097219</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45955.696994097219</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45955.696994097219</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45955.696994097219</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45955.696994097219</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45955.696994097219</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45955.696994097219</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45955.696994097219</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45955.696994097219</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45955.696994097219</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45955.696994097219</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45955.696994097219</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45955.696994097219</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45955.696994097219</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45955.696994097219</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45955.696994097219</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45955.696994097219</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45955.696994097219</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45955.696994097219</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45955.696994097219</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45955.696994097219</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45955.696994097219</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45955.696994097219</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45955.696994097219</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45955.696994097219</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45955.696994097219</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45955.696994097219</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45955.696994097219</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45955.696994097219</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45955.696994212965</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45955.696994212965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45955.696994212965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45955.696994212965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45955.696994212965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45955.696994212965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45955.696994212965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45955.696994212965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45955.696994212965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45955.696994212965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45955.696994212965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45955.696994212965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45955.696994212965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45955.696994212965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45955.696994212965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45955.696994212965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45955.696994212965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45955.696994212965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45955.696994212965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45955.696994212965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45955.696994212965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45955.696994212965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45955.696994212965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45955.696994212965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45955.696994212965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45955.696994212965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45955.696994212965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45955.696994212965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45955.696994212965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45955.696994212965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45955.696994212965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45955.696994212965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45955.696994212965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45955.696994212965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45955.696994212965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45955.696994212965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45955.696994212965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45955.696994212965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45955.696994212965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45955.696994212965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45955.696994212965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45955.696994212965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45955.696994212965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45955.696994212965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45955.696994212965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45955.696994212965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45955.696994212965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45955.696994212965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45955.696994212965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45955.696994212965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45955.696994212965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45955.696994212965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45955.696994212965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45955.696994212965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45955.696994212965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45955.696994212965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45955.696994212965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45955.696994212965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45955.696994212965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45955.696994212965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45955.696994212965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45955.696994212965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45955.696994212965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45955.696994212965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45955.696994212965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45955.696994212965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45955.696994212965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45955.696994212965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45955.696994212965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45955.696994212965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45955.696994212965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45955.696994212965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45955.696994212965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45955.696994212965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45955.696994212965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45955.696994212965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45955.696994212965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45955.696994212965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45955.696994212965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45955.696994212965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45955.696994212965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45955.696994212965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45955.696994212965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45955.696994212965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45955.696994212965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45955.696994212965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45955.696994212965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45955.696994212965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45955.696994212965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45955.696994212965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45955.696994212965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45955.696994212965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45955.696994212965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45955.696994212965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45955.696994212965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45955.696994212965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45955.696994212965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45955.696994212965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45955.696994212965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45955.696994212965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45955.696994212965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45955.696994212965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45955.696994212965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45955.696994212965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45955.696994212965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45955.696994212965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45955.696994212965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45955.696994212965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45955.696994212965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45955.696994212965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45955.696994212965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45955.696994212965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45955.696994212965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45955.696994212965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45955.696994212965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45955.696994212965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45955.696994212965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45955.696994212965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45955.696994212965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45955.696994212965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45955.696994212965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45955.696994212965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45955.696994212965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45955.696994212965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45955.696994212965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45955.696994212965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45955.696994212965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45955.696994212965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45955.696994212965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45955.696994212965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45955.696994212965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45955.696994212965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45955.696994212965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45955.696994212965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45955.696994212965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45955.696994212965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45955.696994212965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45955.696994212965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45955.696994212965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45955.696994212965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45955.696994212965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45955.696994212965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45955.696994212965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45955.696994212965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45955.696994212965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45955.696994212965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45955.696994212965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45955.696994212965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45955.696994212965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45955.696994212965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45955.696994212965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45955.696994212965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45955.696994212965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45955.696994212965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45955.696994212965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45955.696994212965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45955.696994212965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45955.696994212965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45955.696994212965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45955.696994212965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45955.696994212965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45955.696994212965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45955.696994212965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45955.696994212965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45955.696994212965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45955.696994212965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45955.696994212965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45955.696994212965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45955.696994212965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45955.696994212965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45955.696994212965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45955.696994212965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45955.696994212965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45955.696994212965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45955.696994212965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45955.696994212965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45955.696994212965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45955.696994212965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45955.696994212965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45955.696994212965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45955.696994212965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45955.696994212965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45955.696994212965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45955.696994212965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45955.696994212965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45955.696994212965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45955.696994212965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45955.696994212965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45955.696994212965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45955.696994212965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45955.696994212965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45955.696994212965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45955.696994212965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45955.696994212965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45955.696994212965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45955.696994212965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45955.696994212965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45955.696994212965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45955.696994212965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45955.696994212965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45955.696994212965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45955.696994212965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45955.696994212965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45955.696994212965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45955.696994212965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45955.696994212965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45955.696994212965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45955.696994212965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45955.696994212965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45955.696994212965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45955.696994212965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45955.696994212965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45955.696994212965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45955.696994212965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45955.696994212965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45955.696994212965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45955.696994212965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45955.696994212965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45955.696994212965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45955.696994212965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45955.696994212965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45955.696994212965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45955.696994212965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45955.696994212965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45955.696994212965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45955.696994212965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45955.696994212965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45955.696994212965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45955.696994212965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45955.696994212965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45955.696994212965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45955.696994212965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45955.696994212965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45955.696994212965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45955.696994212965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45955.696994212965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45955.696994212965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45955.696994212965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45955.696994212965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45955.696994212965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45955.696994212965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45955.696994212965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45955.696994212965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45955.696994212965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45955.696994212965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45955.696994212965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45955.696994212965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45955.696994212965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45955.696994212965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45955.696994212965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45955.696994212965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45955.696994212965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45955.696994212965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45955.696994212965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45955.696994212965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45955.696994212965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45955.696994212965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45955.696994212965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45955.696994212965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45955.696994212965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45955.696994212965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45955.696994212965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45955.696994212965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45955.696994212965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45955.696994212965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45955.696994212965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45955.696994212965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45955.696994212965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45955.696994212965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45955.696994212965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45955.696994212965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45955.696994212965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45955.696994212965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45955.696994212965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45955.696994212965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45955.696994212965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45955.696994212965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45955.696994212965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45955.696994212965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45955.696994212965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45955.696994212965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45955.696994212965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45955.696994212965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45955.696994212965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45955.696994212965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45955.696994212965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45955.696994212965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45955.696994212965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45955.696994212965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45955.696994212965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45955.696994212965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45955.696994212965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45955.696994212965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45955.696994212965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45955.696994212965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45955.696994212965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45955.696994212965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45955.696994212965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45955.696994212965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45955.696994212965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45955.696994212965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45955.696994212965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45955.696994212965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45955.696994212965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45955.696994212965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45955.696994212965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45955.696994212965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45955.696994212965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45955.696994212965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45955.696994212965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45955.696994212965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45955.696994212965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45955.696994212965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45955.696994212965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45955.696994212965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45955.696994212965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45955.696994212965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45955.696994212965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45955.696994212965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45955.696994212965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45955.696994212965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45955.696994212965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45955.696994212965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45955.696994212965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45955.696994212965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45955.696994212965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45955.696994212965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45955.696994212965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45955.696994212965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45955.696994212965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45955.696994212965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45955.696994212965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45955.696994212965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45955.696994212965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45955.696994212965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45955.696994212965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45955.696994212965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45955.696994212965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45955.696994212965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45955.696994212965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45955.696994212965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45955.696994212965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45955.696994212965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45955.696994212965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45955.696994212965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45955.696994212965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45955.696994212965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45955.696994212965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45955.696994212965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45955.696994212965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45955.696994212965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45955.696994212965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45955.696994212965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45955.696994212965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45955.696994212965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45955.696994212965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45955.696994212965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45955.696994212965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45955.696994212965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45955.696994212965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45955.696994212965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45955.696994212965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45955.696994212965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45955.696994212965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45955.696994212965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45955.696994212965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45955.696994212965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45955.696994212965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45955.696994212965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45955.696994212965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45955.696994212965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45955.696994212965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45955.696994212965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45955.696994212965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45955.696994212965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45955.696994212965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45955.696994212965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45955.696994212965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45955.696994212965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45955.696994212965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45955.696994212965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45955.696994212965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45955.696994212965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45955.696994212965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45955.696994212965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45955.696994212965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45955.696994212965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45955.696994212965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45955.696994212965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45955.696994212965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45955.696994212965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45955.696994212965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45955.696994212965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45955.696994212965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45955.696994212965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45955.696994212965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45955.696994212965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45955.696994212965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45955.696994212965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45955.696994212965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45955.696994212965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45955.696994212965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45955.696994212965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45955.696994212965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45955.696994212965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45955.696994212965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45955.696994212965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45955.696994212965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45955.696994212965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45955.696994212965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45955.696994212965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45955.696994212965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45955.696994212965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45955.696994212965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45955.696994212965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45955.696994212965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45955.696994212965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45955.696994212965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45955.696994212965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45955.696994212965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45955.696994212965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45955.696994212965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45955.696994212965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45955.696994212965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45955.696994212965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45955.696994212965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45955.696994212965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45955.696994212965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45955.696994212965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45955.696994212965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45955.696994212965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45955.696994212965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45955.696994212965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45955.696994212965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45955.696994212965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45955.696994212965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45955.696994212965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45955.696994212965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45955.696994212965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45955.696994212965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45955.696994212965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45955.696994212965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45955.696994212965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45955.696994212965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45955.696994212965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45955.696994212965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45955.696994212965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45955.696994212965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45955.696994212965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45955.696994212965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45955.696994212965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45955.696994212965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45955.696994212965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45955.696994212965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45955.696994212965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45955.696994212965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45955.696994212965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45955.696994212965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45955.696994212965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45955.696994212965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45955.696994212965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45955.696994212965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45955.696994212965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45955.696994212965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45955.696994212965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45955.696994212965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45955.696994212965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45955.696994212965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45955.696994212965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45955.696994212965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45955.696994212965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45955.696994212965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45955.696994212965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45955.696994212965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45955.696994212965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45955.696994212965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45955.696994212965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45955.696994212965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45955.696994212965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45955.696994212965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45955.696994212965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45955.696994212965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45955.696994212965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45955.696994212965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45955.696994212965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45955.696994212965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45955.696994212965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45955.696994212965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45955.696994212965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45955.696994212965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45955.696994212965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45955.696994212965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45955.696994212965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45955.696994212965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45955.696994212965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45955.696994212965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45955.696994212965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45955.696994212965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45955.696994212965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45955.696994212965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45955.696994212965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45955.696994212965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45955.696994212965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45955.696994212965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45955.696994212965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45955.696994212965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45955.696994212965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45955.696994212965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45955.696994212965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45955.696994212965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45955.696994212965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45955.696994212965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45955.696994212965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45955.696994212965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45955.696994212965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45955.696994212965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45955.696994212965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45955.696994212965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45955.696994212965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45955.696994212965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45955.696994212965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45955.696994212965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45955.696994212965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45955.696994212965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45955.696994212965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45955.696994212965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45955.696994212965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45955.696994212965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45955.696994212965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45955.696994212965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45955.696994212965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45955.696994212965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45955.696994212965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45955.696994212965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45955.696994212965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45955.696994212965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45955.696994212965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45955.696994212965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45955.696994212965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45955.696994212965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45955.696994212965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45955.696994212965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45955.696994212965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45955.696994212965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45955.696994212965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45955.696994212965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45955.696994212965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45955.696994212965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45955.696994212965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45955.696994212965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45955.696994212965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45955.696994212965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45955.696994212965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45955.696994212965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45955.696994212965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45955.696994212965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45955.696994212965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45955.696994212965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45955.696994212965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45955.696994212965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45955.696994212965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45955.696994212965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45955.696994212965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45955.696994212965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45955.696994212965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45955.696994212965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45955.696994212965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45955.696994212965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45955.696994212965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45955.696994212965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45955.696994212965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45955.696994212965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45955.696994212965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45955.696994212965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45955.696994212965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45955.696994212965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45955.696994212965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45955.696994212965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45955.696994212965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45955.696994212965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45955.696994212965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45955.696994212965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45955.696994212965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45955.696994212965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45955.696994212965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45955.696994212965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45955.696994212965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45955.696994212965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45955.696994212965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45955.696994212965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45955.696994212965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45955.696994212965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45955.696994212965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45955.696994212965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45955.696994212965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45955.696994212965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45955.696994212965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45955.696994212965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45955.696994212965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45955.696994212965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45955.696994212965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45955.696994212965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45955.696994212965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45955.696994212965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45955.696994212965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45955.696994212965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45955.696994212965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45955.696994212965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45955.696994212965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45955.696994212965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45955.696994212965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45955.696994212965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45955.696994212965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45955.696994212965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45955.696994212965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45955.696994212965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45955.696994212965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45955.696994212965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45955.696994212965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45955.696994212965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45955.696994212965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45955.696994212965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45955.696994212965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45955.696994212965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45955.696994212965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45955.696994212965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45955.696994212965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45955.696994212965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45955.696994212965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45955.696994212965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45955.696994212965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45955.696994212965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45955.696994212965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45955.696994212965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45955.696994212965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45955.696994212965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45955.696994212965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45955.696994212965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45955.696994212965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45955.696994212965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45955.696994212965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45955.696994212965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45955.696994212965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45955.696994212965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45955.696994212965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45955.696994212965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45955.696994212965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45955.696994212965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45955.696994212965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45955.696994212965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45955.696994212965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45955.696994212965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45955.696994212965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45955.696994212965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45955.696994212965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45955.696994212965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45955.696994212965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45955.696994212965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45955.696994212965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45955.696994212965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45955.696994212965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45955.696994212965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45955.696994212965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45955.696994212965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45955.696994212965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45955.696994212965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45955.696994212965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45955.696994212965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45955.696994212965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45955.696994212965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45955.696994212965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45955.696994212965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45955.696994212965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45955.696994212965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45955.696994212965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45955.696994212965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45955.696994212965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45955.696994212965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45955.696994212965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45955.696994212965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45955.696994212965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45955.696994212965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45955.696994212965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45955.696994212965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45955.696994212965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45955.696994212965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45955.696994212965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45955.696994212965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45955.696994212965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45955.696994212965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45955.696994212965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45955.696994212965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45955.696994212965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45955.696994212965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45955.696994212965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45955.696994212965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45955.696994212965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45955.696994212965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45955.696994212965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45955.696994212965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45955.696994212965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45955.696994212965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45955.696994212965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45955.696994212965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45955.696994212965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45955.696994212965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45955.696994212965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45955.696994212965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45955.696994212965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45955.696994212965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45955.696994212965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45955.696994212965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45955.696994212965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45955.696994212965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45955.696994212965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45955.696994212965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45955.696994212965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45955.696994212965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45955.696994212965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45955.696994212965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45955.696994212965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45955.696994212965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45955.696994212965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45955.696994212965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45955.696994212965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45955.696994212965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45955.696994212965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45955.696994212965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45955.696994212965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45955.696994212965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45955.696994212965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45955.696994212965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45955.696994212965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45955.696994212965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45955.696994212965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45955.696994212965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45955.696994212965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45955.696994212965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45955.696994212965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45955.696994212965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45955.696994212965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45955.696994212965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45955.696994212965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45955.696994212965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45955.696994212965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45955.696994212965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45955.696994212965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45955.696994212965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45955.696994212965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45955.696994212965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45955.696994212965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45955.696994212965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45955.696994212965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45955.696994212965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45955.696994212965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45955.696994212965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45955.696994212965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45955.696994212965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45955.696994212965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45955.696994212965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45955.696994212965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45955.696994212965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45955.696994212965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45955.696994212965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45955.696994212965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45955.696994212965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45955.696994212965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45955.696994212965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45955.696994212965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45955.696994212965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45955.696994212965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45955.696994212965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45955.696994212965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45955.696994212965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45955.696994212965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45955.696994212965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45955.696994212965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45955.696994212965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45955.696994212965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45955.696994212965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45955.696994212965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45955.696994212965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45955.696994212965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45955.696994212965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45955.696994212965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45955.696994212965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45955.696994212965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45955.696994212965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45955.696994212965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45955.696994212965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45955.696994212965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45955.696994212965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45955.696994212965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45955.696994212965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45955.696994212965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45955.696994212965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45955.696994212965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45955.696994212965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45955.696994212965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45955.696994212965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45955.696994212965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45955.696994212965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45955.696994212965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45955.696994212965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45955.696994212965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45955.696994212965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45955.696994212965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45955.696994212965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45955.696994212965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45955.696994212965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45955.696994212965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45955.696994212965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45955.696994212965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45955.696994212965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45955.696994212965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45955.696994212965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45955.696994212965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45955.696994212965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45955.696994212965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45955.696994212965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45955.696994212965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45955.696994212965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45955.696994212965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45955.696994212965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45955.696994212965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45955.696994212965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45955.696994212965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45955.696994212965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45955.696994212965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45955.696994212965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45955.696994212965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45955.696994212965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45955.696994212965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45955.696994212965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45955.696994212965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45955.696994212965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45955.696994212965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45955.696994212965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45955.696994212965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45955.696994212965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45955.696994212965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45955.696994212965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45955.696994212965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45955.696994212965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45955.696994212965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45955.696994212965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45955.696994212965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45955.696994212965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45955.696994212965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45955.696994212965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45955.696994212965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45955.696994212965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45955.696994212965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45955.696994212965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45955.696994212965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45955.696994212965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45955.696994212965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45955.696994212965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45955.696994212965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45955.696994212965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45955.696994212965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45955.696994212965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45955.696994212965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45955.696994212965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45955.696994212965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45955.696994212965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45955.696994212965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45955.696994212965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45955.696994212965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45955.696994212965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45955.696994212965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45955.696994212965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45955.696994212965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45955.696994212965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45955.696994212965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45955.696994212965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45955.696994212965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45955.696994212965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45955.696994212965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45955.696994212965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45955.696994212965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45955.696994212965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45955.696994212965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45955.696994212965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45955.696994212965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45955.696994212965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45955.696994212965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45955.696994212965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45955.696994212965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45955.696994212965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45955.696994212965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45955.696994212965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45955.696994212965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45955.696994212965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45955.696994212965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45955.696994212965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45955.696994212965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45955.696994212965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45955.696994212965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45955.696994212965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45955.696994212965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45955.696994212965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45955.696994212965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45955.696994212965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45955.696994212965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45955.696994212965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45955.696994212965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45955.696994212965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45955.696994212965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45955.696994212965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45955.696994212965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45955.696994212965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45955.696994212965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45955.696994212965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45955.696994212965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45955.696994212965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45955.696994212965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45955.696994212965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45955.696994212965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45955.696994212965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45955.696994212965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45955.696994212965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45955.696994212965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45955.696994212965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45955.696994212965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45955.696994212965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45955.696994212965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45955.696994212965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45955.696994212965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45955.696994212965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45955.696994212965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45955.696994212965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45955.696994212965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45955.696994212965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45955.696994212965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45955.696994212965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45955.696994212965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45955.696994212965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45955.696994212965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45955.696994212965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45955.696994212965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45955.696994212965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45955.696994212965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45955.696994212965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45955.696994212965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45955.696994212965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45955.696994212965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45955.696994212965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45955.696994212965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45955.696994212965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45955.696994212965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45955.696994212965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45955.696994212965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45955.696994212965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45955.696994212965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45955.696994212965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45955.696994212965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45955.696994212965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45955.696994212965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45955.696994212965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45955.696994212965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45955.696994212965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45955.696994212965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45955.696994212965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45955.696994212965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45955.696994212965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45955.696994212965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45955.696994212965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45955.696994212965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45955.696994212965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45955.696994212965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45955.696994212965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45955.696994212965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45955.696994212965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45955.696994212965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45955.696994212965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45955.696994212965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45955.696994212965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45955.696994212965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45955.696994212965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45955.696994212965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45955.696994212965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45955.696994212965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45955.696994212965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45955.696994212965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45955.696994212965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45955.696994212965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45955.696994212965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45955.696994212965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45955.696994212965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45955.696994212965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45955.696994212965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45955.696994212965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45955.696994212965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45955.696994212965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45955.696994212965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45955.696994212965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45955.696994212965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45955.696994212965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45955.696994212965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45955.696994212965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45955.696994212965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45955.696994212965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45955.696994212965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45955.696994212965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45955.696994212965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45955.696994212965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45955.696994212965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45955.696994212965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45955.696994212965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45955.696994212965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45955.696994212965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45955.696994212965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45955.696994212965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45955.696994212965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45955.696994212965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45955.696994212965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45955.696994212965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45955.696994212965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45955.696994212965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45955.696994212965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45955.696994212965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45955.696994212965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45955.696994212965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45955.696994212965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45955.696994212965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45955.696994212965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45955.696994212965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45955.696994212965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45955.696994212965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45955.696994212965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45955.696994212965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45955.696994212965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45955.696994212965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45955.696994212965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45955.696994212965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45955.696994212965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45955.696994212965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45955.696994212965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45955.696994212965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45955.696994212965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45955.696994212965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45955.696994212965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45955.696994212965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45955.696994212965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45955.696994212965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45955.696994212965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45955.696994212965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45955.696994212965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45955.696994212965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45955.696994212965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45955.696994212965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45955.696994212965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45955.696994212965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45955.696994212965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45955.696994212965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45955.696994212965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45955.696994212965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45955.696994212965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45955.696994212965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45955.696994212965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45955.696994212965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45955.696994212965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45955.696994212965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45955.696994212965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45955.696994212965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45955.696994212965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45955.696994212965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45955.696994212965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45955.696994212965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45955.696994212965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45955.696994212965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45955.696994212965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45955.696994212965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45955.696994212965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45955.696994212965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45955.696994212965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45955.696994212965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45955.696994212965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45955.696994212965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45955.696994212965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45955.696994212965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45955.696994212965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45955.696994212965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45955.696994212965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45955.696994212965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45955.696994212965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45955.696994212965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45955.696994212965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45955.696994212965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45955.696994212965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45955.696994212965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45955.696994212965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45955.696994212965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45955.696994212965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45955.696994212965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45955.696994212965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45955.696994212965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45955.696994212965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45955.696994212965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45955.696994212965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45955.696994212965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45955.696994212965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45955.696994212965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45955.696994212965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45955.696994212965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45955.696994212965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45955.696994212965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45955.696994212965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45955.696994212965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45955.696994212965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45955.696994212965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45955.696994212965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45955.696994212965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45955.696994212965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45955.696994212965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45955.696994212965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45955.696994212965</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2"/>
  <sheetViews>
    <sheetView workbookViewId="0">
      <selection activeCell="E10" sqref="E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252.21627662036917</v>
      </c>
      <c r="H2" s="100">
        <v>45703.474768518521</v>
      </c>
      <c r="I2" s="97" t="str">
        <f>IFERROR(VLOOKUP(D2,DB!A:F,6,0),"")</f>
        <v>SCECO</v>
      </c>
      <c r="J2" s="97" t="str">
        <f>IFERROR(VLOOKUP(D2,DB!A:G,7,0),"")</f>
        <v>Dead</v>
      </c>
      <c r="K2" s="102" t="s">
        <v>39088</v>
      </c>
      <c r="L2" s="94" t="str">
        <f>IFERROR(VLOOKUP(D2,DB!A:I,9,0),"")</f>
        <v>Latis</v>
      </c>
    </row>
    <row r="3" spans="1:16" ht="30" customHeight="1">
      <c r="A3" s="94" t="s">
        <v>39089</v>
      </c>
      <c r="B3" s="94" t="str">
        <f>IFERROR(VLOOKUP(D3,DB!A:K,11,0),"")</f>
        <v>R4</v>
      </c>
      <c r="C3" s="94">
        <v>1</v>
      </c>
      <c r="D3" s="94" t="s">
        <v>27420</v>
      </c>
      <c r="E3" s="99" t="s">
        <v>38998</v>
      </c>
      <c r="F3" s="124">
        <v>45953.634722222225</v>
      </c>
      <c r="G3" s="125">
        <f ca="1">IFERROR(NOW()-F3,"")</f>
        <v>2.0622719907405553</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R4</v>
      </c>
      <c r="C4" s="121"/>
      <c r="D4" s="122" t="s">
        <v>23526</v>
      </c>
      <c r="E4" s="99"/>
      <c r="F4" s="124"/>
      <c r="G4" s="125">
        <f ca="1">IFERROR(NOW()-F4,"")</f>
        <v>45955.696994212965</v>
      </c>
      <c r="H4" s="124"/>
      <c r="I4" s="120" t="str">
        <f>IFERROR(VLOOKUP(D4,DB!A:F,6,0),"")</f>
        <v>Generator-DG</v>
      </c>
      <c r="J4" s="120" t="str">
        <f>IFERROR(VLOOKUP(D4,DB!A:G,7,0),"")</f>
        <v>In progress</v>
      </c>
      <c r="K4" s="126"/>
      <c r="L4" s="122" t="str">
        <f>IFERROR(VLOOKUP(D4,DB!A:I,9,0),"")</f>
        <v>Latis</v>
      </c>
    </row>
    <row r="5" spans="1:16" ht="15" customHeight="1">
      <c r="A5" s="120"/>
      <c r="B5" s="120" t="str">
        <f>IFERROR(VLOOKUP(D5,DB!A:K,11,0),"")</f>
        <v/>
      </c>
      <c r="C5" s="121"/>
      <c r="D5" s="94"/>
      <c r="E5" s="99"/>
      <c r="F5" s="124"/>
      <c r="G5" s="125">
        <f ca="1">IFERROR(NOW()-F5,"")</f>
        <v>45955.696994212965</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45955.696994212965</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45955.696994212965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45955.696994212965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45955.696994212965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45955.696994212965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45955.696994212965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45955.696994212965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45955.696994212965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45955.696994212965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45955.696994212965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45955.696994212965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45955.696994212965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45955.696994212965</v>
      </c>
      <c r="H18" s="124"/>
      <c r="I18" s="120" t="str">
        <f>IFERROR(VLOOKUP(D18,DB!A:F,6,0),"")</f>
        <v/>
      </c>
      <c r="J18" s="120" t="str">
        <f>IFERROR(VLOOKUP(D18,DB!A:G,7,0),"")</f>
        <v/>
      </c>
      <c r="K18" s="126"/>
      <c r="L18" s="122" t="str">
        <f>IFERROR(VLOOKUP(D18,DB!A:I,9,0),"")</f>
        <v/>
      </c>
    </row>
    <row r="19" spans="1:12" ht="15" customHeight="1">
      <c r="A19" s="120"/>
      <c r="B19" s="120" t="str">
        <f>IFERROR(VLOOKUP(D19,DB!A:K,11,0),"")</f>
        <v>R4</v>
      </c>
      <c r="C19" s="121"/>
      <c r="D19" t="s">
        <v>23541</v>
      </c>
      <c r="E19" s="123"/>
      <c r="F19" s="124"/>
      <c r="G19" s="125">
        <f ca="1">IFERROR(NOW()-F19,"")</f>
        <v>45955.696994212965</v>
      </c>
      <c r="H19" s="124"/>
      <c r="I19" s="120" t="str">
        <f>IFERROR(VLOOKUP(D19,DB!A:F,6,0),"")</f>
        <v>SCECO+STB</v>
      </c>
      <c r="J19" s="120" t="str">
        <f>IFERROR(VLOOKUP(D19,DB!A:G,7,0),"")</f>
        <v>In progress</v>
      </c>
      <c r="K19" s="126"/>
      <c r="L19" s="122" t="str">
        <f>IFERROR(VLOOKUP(D19,DB!A:I,9,0),"")</f>
        <v>Latis</v>
      </c>
    </row>
    <row r="20" spans="1:12" ht="15" customHeight="1">
      <c r="A20" s="120"/>
      <c r="B20" s="120" t="str">
        <f>IFERROR(VLOOKUP(D20,DB!A:K,11,0),"")</f>
        <v/>
      </c>
      <c r="C20" s="121"/>
      <c r="D20" s="94"/>
      <c r="E20" s="123"/>
      <c r="F20" s="124"/>
      <c r="G20" s="125">
        <f ca="1">IFERROR(NOW()-F20,"")</f>
        <v>45955.696994212965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45955.696994212965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45955.696994212965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45955.696994212965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45955.696994212965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45955.696994212965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45955.696994212965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45955.696994212965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45955.696994212965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45955.696994212965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45955.696994212965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45955.696994212965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45955.696994212965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45955.696994212965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45955.696994212965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45955.696994212965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45955.696994212965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45955.696994212965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45955.696994212965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45955.696994212965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45955.696994212965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45955.696994212965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45955.696994212965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45955.696994212965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45955.696994212965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45955.696994212965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45955.696994212965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45955.696994212965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45955.696994212965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45955.696994212965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45955.696994212965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45955.696994212965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45955.696994212965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45955.696994212965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45955.696994212965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45955.696994212965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45955.696994212965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45955.696994212965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45955.696994212965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45955.696994212965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45955.696994212965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45955.696994212965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45955.696994212965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45955.696994212965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45955.696994212965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45955.696994212965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45955.696994212965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45955.696994212965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45955.696994212965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45955.696994212965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45955.696994212965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45955.696994212965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45955.696994212965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45955.696994212965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45955.696994212965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45955.696994212965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45955.696994212965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45955.696994212965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45955.696994212965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45955.696994212965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45955.696994212965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45955.696994212965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45955.696994212965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45955.696994212965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45955.696994212965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45955.696994212965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45955.696994212965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45955.696994212965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45955.696994212965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45955.696994212965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45955.696994212965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45955.696994212965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45955.696994212965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45955.696994212965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45955.696994212965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45955.696994212965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45955.696994212965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45955.696994212965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45955.696994212965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45955.696994212965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45955.696994212965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45955.696994212965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45955.696994212965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45955.696994212965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45955.696994212965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45955.696994212965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45955.696994212965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45955.696994212965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45955.696994212965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45955.696994212965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45955.696994212965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45955.696994212965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45955.696994212965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45955.696994212965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45955.696994212965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45955.696994212965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45955.696994212965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45955.696994212965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45955.696994212965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45955.696994212965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45955.696994212965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45955.696994212965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45955.696994212965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45955.696994212965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45955.696994212965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45955.696994212965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45955.696994212965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45955.696994212965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45955.696994212965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45955.696994212965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45955.696994212965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45955.696994212965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45955.696994212965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45955.696994212965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45955.696994212965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45955.696994212965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45955.696994212965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45955.696994212965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45955.696994212965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45955.696994212965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45955.696994212965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45955.696994212965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45955.696994212965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45955.696994212965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45955.696994212965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45955.696994212965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45955.696994212965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45955.696994212965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45955.696994212965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45955.696994212965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45955.696994212965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45955.696994212965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45955.696994212965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45955.696994212965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45955.696994212965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45955.696994212965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45955.696994212965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45955.696994212965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45955.696994212965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45955.696994212965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45955.696994212965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45955.696994212965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45955.696994212965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45955.696994212965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45955.696994212965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45955.696994212965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45955.696994212965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45955.696994212965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45955.696994212965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45955.696994212965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45955.696994212965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45955.696994212965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45955.696994212965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45955.696994212965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45955.696994212965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45955.696994212965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45955.696994212965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45955.696994212965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45955.696994212965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45955.696994212965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45955.696994212965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45955.696994212965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45955.696994212965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45955.696994212965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45955.696994212965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45955.696994212965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45955.696994212965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45955.696994212965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45955.696994212965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45955.696994212965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45955.696994212965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45955.696994212965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45955.696994212965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45955.696994212965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45955.696994212965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45955.696994212965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45955.696994212965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45955.696994212965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45955.696994212965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45955.696994212965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45955.696994212965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45955.696994212965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45955.696994212965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45955.696994212965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45955.696994212965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45955.696994212965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45955.696994212965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45955.696994212965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45955.696994212965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45955.696994212965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45955.696994212965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45955.696994212965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45955.696994212965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45955.696994212965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45955.696994212965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45955.696994212965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45955.696994212965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45955.696994212965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45955.696994212965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45955.696994212965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45955.696994212965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45955.696994212965</v>
      </c>
      <c r="H221" s="124"/>
      <c r="I221" s="120" t="str">
        <f>IFERROR(VLOOKUP(D221,DB!A:F,6,0),"")</f>
        <v/>
      </c>
      <c r="J221" s="120" t="str">
        <f>IFERROR(VLOOKUP(D221,DB!A:G,7,0),"")</f>
        <v/>
      </c>
      <c r="K221" s="126"/>
      <c r="L221" s="122" t="str">
        <f>IFERROR(VLOOKUP(D221,DB!A:I,9,0),"")</f>
        <v/>
      </c>
    </row>
    <row r="222" spans="1:12" ht="15" customHeight="1">
      <c r="A222" s="127"/>
      <c r="B222" s="127" t="str">
        <f>IFERROR(VLOOKUP(D222,DB!A:K,11,0),"")</f>
        <v/>
      </c>
      <c r="C222" s="128"/>
      <c r="D222" s="129"/>
      <c r="E222" s="130"/>
      <c r="F222" s="131"/>
      <c r="G222" s="132">
        <f ca="1">IFERROR(NOW()-F222,"")</f>
        <v>45955.696994212965</v>
      </c>
      <c r="H222" s="131"/>
      <c r="I222" s="127" t="str">
        <f>IFERROR(VLOOKUP(D222,DB!A:F,6,0),"")</f>
        <v/>
      </c>
      <c r="J222" s="127" t="str">
        <f>IFERROR(VLOOKUP(D222,DB!A:G,7,0),"")</f>
        <v/>
      </c>
      <c r="K222" s="133"/>
      <c r="L222" s="129" t="str">
        <f>IFERROR(VLOOKUP(D222,DB!A:I,9,0),"")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63.864934027777053</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29.508116898148728</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7.03588310185296</v>
      </c>
      <c r="H4" s="154">
        <v>45948.661111111112</v>
      </c>
      <c r="I4" s="153" t="str">
        <f>IFERROR(VLOOKUP(D4,DB!A:F,6,0),"")</f>
        <v>SCECO</v>
      </c>
      <c r="J4" s="153" t="str">
        <f>IFERROR(VLOOKUP(D4,DB!A:G,7,0),"")</f>
        <v>Dead</v>
      </c>
      <c r="K4" s="153" t="s">
        <v>39096</v>
      </c>
      <c r="L4" s="153" t="str">
        <f>IFERROR(VLOOKUP(D4,DB!A:I,9,0),"")</f>
        <v>Latis</v>
      </c>
    </row>
    <row r="5" spans="1:13" ht="15">
      <c r="A5" s="153"/>
      <c r="B5" s="153" t="str">
        <f>IFERROR(VLOOKUP(D5,DB!A:K,11,0),"")</f>
        <v/>
      </c>
      <c r="C5" s="153"/>
      <c r="D5" s="153"/>
      <c r="E5" s="153"/>
      <c r="F5" s="154"/>
      <c r="G5" s="155">
        <f ca="1">IFERROR(NOW()-F5,"")</f>
        <v>45955.696994097219</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45955.696994097219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45955.696994097219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45955.696994097219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45955.696994097219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45955.696994212965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45955.696994212965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45955.696994212965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45955.696994212965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45955.696994212965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45955.696994212965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45955.696994212965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45955.696994212965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45955.696994212965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45955.696994212965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45955.696994212965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45955.696994212965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45955.696994212965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45955.696994212965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45955.696994212965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45955.696994212965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45955.696994212965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45955.696994212965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45955.696994212965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45955.696994212965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45955.696994212965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45955.696994212965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45955.696994212965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45955.696994212965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45955.696994212965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45955.696994212965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45955.696994212965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45955.696994212965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45955.696994212965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45955.696994212965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45955.696994212965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45955.696994212965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45955.696994212965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45955.696994212965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45955.696994212965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45955.696994212965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45955.696994212965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45955.696994212965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45955.696994212965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45955.696994212965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45955.696994212965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45955.696994212965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45955.696994212965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45955.696994212965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45955.696994212965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45955.696994212965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45955.696994212965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45955.696994212965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45955.696994212965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45955.696994212965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45955.696994212965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45955.696994212965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45955.696994212965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45955.696994212965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45955.696994212965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45955.696994212965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45955.696994212965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45955.696994212965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45955.696994212965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45955.696994212965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45955.696994212965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45955.696994212965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45955.696994212965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45955.696994212965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45955.696994212965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45955.696994212965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45955.696994212965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45955.696994212965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45955.696994212965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45955.696994212965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45955.696994212965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45955.696994212965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45955.696994212965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45955.696994212965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45955.696994212965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45955.696994212965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45955.696994212965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45955.696994212965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45955.696994212965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45955.696994212965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45955.696994212965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45955.696994212965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45955.696994212965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45955.696994212965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45955.696994212965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45955.696994212965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45955.696994212965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45955.696994212965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45955.696994212965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45955.696994212965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45955.696994212965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45955.696994212965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45955.696994212965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45955.696994212965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45955.696994212965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45955.696994212965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45955.696994212965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45955.696994212965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45955.696994212965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45955.696994212965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45955.696994212965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45955.696994212965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45955.696994212965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45955.696994212965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45955.696994212965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45955.696994212965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45955.696994212965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45955.696994212965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45955.696994212965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45955.696994212965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45955.696994212965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45955.696994212965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45955.696994212965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45955.696994212965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45955.696994212965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45955.696994212965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45955.696994212965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45955.696994212965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45955.696994212965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45955.696994212965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45955.696994212965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45955.696994212965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45955.696994212965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45955.696994212965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45955.696994212965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45955.696994212965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45955.696994212965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45955.696994212965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45955.696994212965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45955.696994212965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45955.696994212965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45955.696994212965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45955.696994212965</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45955.696994212965</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45955.696994212965</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45955.696994212965</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45955.696994212965</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45955.696994212965</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45955.696994212965</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45955.696994212965</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45955.696994212965</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45955.696994212965</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45955.696994212965</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45955.696994212965</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45955.696994212965</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45955.696994212965</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45955.696994212965</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45955.696994212965</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45955.696994212965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45955.696994212965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45955.696994212965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45955.696994212965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45955.696994212965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45955.696994212965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45955.696994212965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45955.696994212965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45955.696994212965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45955.696994212965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45955.696994212965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45955.696994212965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45955.696994212965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45955.696994212965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45955.696994212965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45955.696994212965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45955.696994212965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45955.696994212965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45955.696994212965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45955.696994212965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45955.696994212965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45955.696994212965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45955.696994212965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45955.696994212965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45955.696994212965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45955.696994212965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45955.696994212965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45955.696994212965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45955.696994212965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45955.696994212965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45955.696994212965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45955.696994212965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45955.696994212965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45955.696994212965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45955.696994212965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45955.696994212965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45955.696994212965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45955.696994212965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45955.696994212965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45955.696994212965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45955.696994212965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45955.696994212965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45955.696994212965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45955.696994212965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45955.696994212965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45955.696994212965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45955.696994212965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45955.696994212965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45955.696994212965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45955.696994212965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45955.696994212965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45955.696994212965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45955.696994212965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45955.696994212965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45955.696994212965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45955.696994212965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45955.696994212965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45955.696994212965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45955.696994212965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45955.696994212965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45955.696994212965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45955.696994212965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45955.696994212965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45955.696994212965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45955.696994212965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45955.696994212965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45955.696994212965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45955.696994212965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45955.696994212965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45955.696994212965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45955.696994212965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45955.696994212965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45955.696994212965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45955.696994212965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45955.696994212965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45955.696994212965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45955.696994212965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45955.696994212965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45955.696994212965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45955.696994212965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45955.696994212965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45955.696994212965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45955.696994212965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45955.696994212965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45955.696994212965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45955.696994212965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45955.696994212965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45955.696994212965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45955.696994212965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45955.696994212965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45955.696994212965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45955.696994212965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45955.696994212965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45955.696994212965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45955.696994212965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45955.696994212965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45955.696994212965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45955.696994212965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45955.696994212965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45955.696994212965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45955.696994212965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45955.696994212965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45955.696994212965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45955.696994212965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45955.696994212965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45955.696994212965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45955.696994212965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45955.696994212965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45955.696994212965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45955.696994212965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45955.696994212965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45955.696994212965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45955.696994212965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45955.696994212965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45955.696994212965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45955.696994212965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45955.696994212965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45955.696994212965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45955.696994212965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45955.696994212965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45955.696994212965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45955.696994212965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45955.696994212965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45955.696994212965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45955.696994212965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45955.696994212965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45955.696994212965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45955.696994212965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45955.696994212965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45955.696994212965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45955.696994212965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45955.696994212965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45955.696994212965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45955.696994212965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45955.696994212965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45955.696994212965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45955.696994212965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45955.696994212965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45955.696994212965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45955.696994212965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45955.696994212965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45955.696994212965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45955.696994212965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45955.696994212965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45955.696994212965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45955.696994212965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45955.696994212965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45955.696994212965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45955.696994212965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45955.696994212965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45955.696994212965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45955.696994212965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45955.696994212965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45955.696994212965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45955.696994212965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45955.696994212965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45955.696994212965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45955.696994212965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45955.696994212965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45955.696994212965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45955.696994212965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45955.696994212965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45955.696994212965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45955.696994212965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45955.696994212965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45955.696994212965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45955.696994212965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45955.696994212965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45955.696994212965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45955.696994212965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45955.696994212965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45955.696994212965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45955.696994212965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45955.696994212965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45955.696994212965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45955.696994212965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45955.696994212965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45955.696994212965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45955.696994212965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45955.696994212965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45955.696994212965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45955.696994212965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45955.696994212965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45955.696994212965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45955.696994212965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45955.696994212965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45955.696994212965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45955.696994212965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45955.696994212965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45955.696994212965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45955.696994212965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45955.696994212965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45955.696994212965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45955.696994212965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45955.696994212965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45955.696994212965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45955.696994212965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45955.696994212965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45955.696994212965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45955.696994212965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45955.696994212965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45955.696994212965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45955.696994212965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45955.696994212965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45955.696994212965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45955.696994212965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45955.696994212965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45955.696994212965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45955.696994212965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45955.696994212965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45955.696994212965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45955.696994212965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45955.696994212965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45955.696994212965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45955.696994212965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45955.696994212965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45955.696994212965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45955.696994212965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45955.696994212965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45955.696994212965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45955.696994212965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45955.696994212965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45955.696994212965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45955.696994212965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45955.696994212965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45955.696994212965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45955.696994212965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45955.696994212965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45955.696994212965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45955.696994212965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45955.696994212965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45955.696994212965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45955.696994212965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45955.696994212965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45955.696994212965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45955.696994212965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45955.696994212965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45955.696994212965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45955.696994212965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45955.696994212965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45955.696994212965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45955.696994212965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45955.696994212965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45955.696994212965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45955.696994212965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45955.696994212965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45955.696994212965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45955.696994212965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45955.696994212965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45955.696994212965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45955.696994212965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45955.696994212965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45955.696994212965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45955.696994212965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45955.696994212965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45955.696994212965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45955.696994212965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45955.696994212965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45955.696994212965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45955.696994212965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45955.696994212965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45955.696994212965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45955.696994212965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45955.696994212965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45955.696994212965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45955.696994212965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45955.696994212965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45955.696994212965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45955.696994212965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45955.696994212965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45955.696994212965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45955.696994212965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45955.696994212965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45955.696994212965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45955.696994212965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45955.696994212965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45955.696994212965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45955.696994212965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45955.696994212965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45955.696994212965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45955.696994212965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45955.696994212965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45955.696994212965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45955.696994212965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45955.696994212965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45955.696994212965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45955.696994212965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45955.696994212965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45955.696994212965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45955.696994212965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45955.696994212965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45955.696994212965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45955.696994212965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45955.696994212965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45955.696994212965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45955.696994212965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45955.696994212965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45955.696994212965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45955.696994212965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45955.696994212965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45955.696994212965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45955.696994212965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45955.696994212965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45955.696994212965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45955.696994212965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45955.696994212965</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45955.696994097219</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45955.696994097219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45955.696994097219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45955.696994097219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45955.696994097219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45955.696994097219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45955.696994097219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45955.696994097219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45955.696994097219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45955.696994097219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45955.696994097219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45955.696994097219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45955.696994097219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45955.696994097219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45955.696994097219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45955.696994097219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45955.696994097219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45955.696994097219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45955.696994097219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45955.696994097219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45955.696994097219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45955.696994097219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45955.696994097219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45955.696994097219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45955.696994097219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45955.696994097219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45955.696994097219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45955.696994097219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45955.696994097219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45955.696994097219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45955.696994097219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45955.696994097219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45955.696994097219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45955.696994097219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45955.696994097219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45955.696994097219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45955.696994097219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45955.696994097219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45955.696994097219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45955.696994097219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45955.696994097219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45955.696994097219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45955.696994097219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45955.696994097219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45955.696994097219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45955.696994097219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45955.696994097219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45955.696994097219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45955.696994097219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45955.696994097219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45955.696994097219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45955.696994097219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45955.696994097219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45955.696994097219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45955.696994097219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45955.696994097219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45955.696994097219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45955.696994097219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45955.696994097219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45955.696994097219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45955.696994097219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45955.696994097219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45955.696994097219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45955.696994097219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45955.696994097219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45955.696994097219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45955.696994097219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45955.696994097219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45955.696994097219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45955.696994097219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45955.696994097219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45955.696994097219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45955.696994097219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45955.696994097219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45955.696994097219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45955.696994097219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45955.696994097219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45955.696994097219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45955.696994097219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45955.696994097219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45955.696994097219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45955.696994097219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45955.696994097219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45955.696994097219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45955.696994097219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45955.696994097219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45955.696994097219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45955.696994097219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45955.696994097219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45955.696994097219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45955.696994097219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45955.696994097219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45955.696994097219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45955.696994097219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45955.696994097219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45955.696994097219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45955.696994097219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45955.696994097219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45955.696994097219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45955.696994097219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45955.696994097219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45955.696994097219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45955.696994097219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45955.696994097219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45955.696994097219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45955.696994097219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45955.696994097219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45955.696994097219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45955.696994097219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45955.696994097219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45955.696994097219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45955.696994097219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45955.696994097219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45955.696994097219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45955.696994097219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45955.696994097219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45955.696994097219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45955.696994097219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45955.696994097219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45955.696994097219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45955.696994097219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45955.696994097219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45955.696994097219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45955.696994097219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45955.696994097219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45955.696994097219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45955.696994097219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45955.696994097219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45955.696994097219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45955.696994097219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45955.696994097219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45955.696994097219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45955.696994097219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45955.696994097219</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2025-10-25T13:43:51Z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