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438" documentId="13_ncr:1_{F6CB121F-512D-4AA6-A0C1-0FB36C537598}" xr6:coauthVersionLast="47" xr6:coauthVersionMax="47" xr10:uidLastSave="{57CCA378-8E5A-4D17-8C49-FEC035E03EFD}"/>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<sst xmlns="http://schemas.openxmlformats.org/spreadsheetml/2006/main" count="179025" uniqueCount="39105">
  <si>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</si>
  <si>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</si>
  <si>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</si>
  <si>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</si>
  <si>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</si>
  <si>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</si>
  <si>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</si>
  <si>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</si>
  <si>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</si>
  <si>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</si>
  <si>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</si>
  <si>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</si>
  <si>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</si>
  <si>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</si>
  <si>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</si>
  <si>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</si>
  <si>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</si>
  <si>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</si>
  <si>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</si>
  <si>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</si>
  <si>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</si>
  <si>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</si>
  <si>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</si>
  <si>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</si>
  <si>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</si>
  <si>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</si>
  <si>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</si>
  <si>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</si>
  <si>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</si>
  <si>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</si>
  <si>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</si>
  <si>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</si>
  <si>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</si>
  <si>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</si>
  <si>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</si>
  <si>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</si>
  <si>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</si>
  <si>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</si>
  <si>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</si>
  <si>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</si>
  <si>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</si>
  <si>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</si>
  <si>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</si>
  <si>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</si>
  <si>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</si>
  <si>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</si>
  <si>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</si>
  <si>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</si>
  <si>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</si>
  <si>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</si>
  <si>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</si>
  <si>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</si>
  <si>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</si>
  <si>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</si>
  <si>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</si>
  <si>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</si>
  <si>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</si>
  <si>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</si>
  <si>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</si>
  <si>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</si>
  <si>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</si>
  <si>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</si>
  <si>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</si>
  <si>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</si>
  <si>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</si>
  <si>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</si>
  <si>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</si>
  <si>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</si>
  <si>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</si>
  <si>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</si>
  <si>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</si>
  <si>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</si>
  <si>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</si>
  <si>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</si>
  <si>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</si>
  <si>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</si>
  <si>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</si>
  <si>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</si>
  <si>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</si>
  <si>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</si>
  <si>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</si>
  <si>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</si>
  <si>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</si>
  <si>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</si>
  <si>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</si>
  <si>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</si>
  <si>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</si>
  <si>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</si>
  <si>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</si>
  <si>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</si>
  <si>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</si>
  <si>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</si>
  <si>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</si>
  <si>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</si>
  <si>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</si>
  <si>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</si>
  <si>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</si>
  <si>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</si>
  <si>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</si>
  <si>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</si>
  <si>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</si>
  <si>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</si>
  <si>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</si>
  <si>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</si>
  <si>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</si>
  <si>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</si>
  <si>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</si>
  <si>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</si>
  <si>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</si>
  <si>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</si>
  <si>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</si>
  <si>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</si>
  <si>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</si>
  <si>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</si>
  <si>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</si>
  <si>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</si>
  <si>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</si>
  <si>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</si>
  <si>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</si>
  <si>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</si>
  <si>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</si>
  <si>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</si>
  <si>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</si>
  <si>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</si>
  <si>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</si>
  <si>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</si>
  <si>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</si>
  <si>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</si>
  <si>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</si>
  <si>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</si>
  <si>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</si>
  <si>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</si>
  <si>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</si>
  <si>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</si>
  <si>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</si>
  <si>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</si>
  <si>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</si>
  <si>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</si>
  <si>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</si>
  <si>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</si>
  <si>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</si>
  <si>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</si>
  <si>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</si>
  <si>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</si>
  <si>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</si>
  <si>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</si>
  <si>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</si>
  <si>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</si>
  <si>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</si>
  <si>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</si>
  <si>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</si>
  <si>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</si>
  <si>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</si>
  <si>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</si>
  <si>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</si>
  <si>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</si>
  <si>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</si>
  <si>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</si>
  <si>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</si>
  <si>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</si>
  <si>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</si>
  <si>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</si>
  <si>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</si>
  <si>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</si>
  <si>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</si>
  <si>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</si>
  <si>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</si>
  <si>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</si>
  <si>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</si>
  <si>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</si>
  <si>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</si>
  <si>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</si>
  <si>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</si>
  <si>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</si>
  <si>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</si>
  <si>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</si>
  <si>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</si>
  <si>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</si>
  <si>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</si>
  <si>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</si>
  <si>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</si>
  <si>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</si>
  <si>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</si>
  <si>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</si>
  <si>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</si>
  <si>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</si>
  <si>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</si>
  <si>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</si>
  <si>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</si>
  <si>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</si>
  <si>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</si>
  <si>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</si>
  <si>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</si>
  <si>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</si>
  <si>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</si>
  <si>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</si>
  <si>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</si>
  <si>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</si>
  <si>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</si>
  <si>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</si>
  <si>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</si>
  <si>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</si>
  <si>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</si>
  <si>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</si>
  <si>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</si>
  <si>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</si>
  <si>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</si>
  <si>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</si>
  <si>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</si>
  <si>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</si>
  <si>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</si>
  <si>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</si>
  <si>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</si>
  <si>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</si>
  <si>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</si>
  <si>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</si>
  <si>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</si>
  <si>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</si>
  <si>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</si>
  <si>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</si>
  <si>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</si>
  <si>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</si>
  <si>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</si>
  <si>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</si>
  <si>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</si>
  <si>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</si>
  <si>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</si>
  <si>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</si>
  <si>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</si>
  <si>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</si>
  <si>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</si>
  <si>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</si>
  <si>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</si>
  <si>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</si>
  <si>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</si>
  <si>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</si>
  <si>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</si>
  <si>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</si>
  <si>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</si>
  <si>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</si>
  <si>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</si>
  <si>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</si>
  <si>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</si>
  <si>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</si>
  <si>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</si>
  <si>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</si>
  <si>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</si>
  <si>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</si>
  <si>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</si>
  <si>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</si>
  <si>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</si>
  <si>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</si>
  <si>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</si>
  <si>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</si>
  <si>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</si>
  <si>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</si>
  <si>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</si>
  <si>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</si>
  <si>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</si>
  <si>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</si>
  <si>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</si>
  <si>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</si>
  <si>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</si>
  <si>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</si>
  <si>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</si>
  <si>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</si>
  <si>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</si>
  <si>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</si>
  <si>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</si>
  <si>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</si>
  <si>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</si>
  <si>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</si>
  <si>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</si>
  <si>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</si>
  <si>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</si>
  <si>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</si>
  <si>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</si>
  <si>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</si>
  <si>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</si>
  <si>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</si>
  <si>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</si>
  <si>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</si>
  <si>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</si>
  <si>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</si>
  <si>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</si>
  <si>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</si>
  <si>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</si>
  <si>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</si>
  <si>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</si>
  <si>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</si>
  <si>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</si>
  <si>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</si>
  <si>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</si>
  <si>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</si>
  <si>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</si>
  <si>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</si>
  <si>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</si>
  <si>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</si>
  <si>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</si>
  <si>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</si>
  <si>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</si>
  <si>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</si>
  <si>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</si>
  <si>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</si>
  <si>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</si>
  <si>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</si>
  <si>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</si>
  <si>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</si>
  <si>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</si>
  <si>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</si>
  <si>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</si>
  <si>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</si>
  <si>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</si>
  <si>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</si>
  <si>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</si>
  <si>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</si>
  <si>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</si>
  <si>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</si>
  <si>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</si>
  <si>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</si>
  <si>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</si>
  <si>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</si>
  <si>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</si>
  <si>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</si>
  <si>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</si>
  <si>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</si>
  <si>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</si>
  <si>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</si>
  <si>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</si>
  <si>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</si>
  <si>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</si>
  <si>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</si>
  <si>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</si>
  <si>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</si>
  <si>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</si>
  <si>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</si>
  <si>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</si>
  <si>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</si>
  <si>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</si>
  <si>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</si>
  <si>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</si>
  <si>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</si>
  <si>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</si>
  <si>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</si>
  <si>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</si>
  <si>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</si>
  <si>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</si>
  <si>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</si>
  <si>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</si>
  <si>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</si>
  <si>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</si>
  <si>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</si>
  <si>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</si>
  <si>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</si>
  <si>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</si>
  <si>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</si>
  <si>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</si>
  <si>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</si>
  <si>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</si>
  <si>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</si>
  <si>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</si>
  <si>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</si>
  <si>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</si>
  <si>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</si>
  <si>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</si>
  <si>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</si>
  <si>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</si>
  <si>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</si>
  <si>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</si>
  <si>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</si>
  <si>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</si>
  <si>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</si>
  <si>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</si>
  <si>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</si>
  <si>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</si>
  <si>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</si>
  <si>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</si>
  <si>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</si>
  <si>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</si>
  <si>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</si>
  <si>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</si>
  <si>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</si>
  <si>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</si>
  <si>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</si>
  <si>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</si>
  <si>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</si>
  <si>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</si>
  <si>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</si>
  <si>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</si>
  <si>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</si>
  <si>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</si>
  <si>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</si>
  <si>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</si>
  <si>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</si>
  <si>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</si>
  <si>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</si>
  <si>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</si>
  <si>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</si>
  <si>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</si>
  <si>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</si>
  <si>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</si>
  <si>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</si>
  <si>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</si>
  <si>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</si>
  <si>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</si>
  <si>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</si>
  <si>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</si>
  <si>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</si>
  <si>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</si>
  <si>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</si>
  <si>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</si>
  <si>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</si>
  <si>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</si>
  <si>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</si>
  <si>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</si>
  <si>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</si>
  <si>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</si>
  <si>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</si>
  <si>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</si>
  <si>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</si>
  <si>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</si>
  <si>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</si>
  <si>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</si>
  <si>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</si>
  <si>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</si>
  <si>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</si>
  <si>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</si>
  <si>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</si>
  <si>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</si>
  <si>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</si>
  <si>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</si>
  <si>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</si>
  <si>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</si>
  <si>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</si>
  <si>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</si>
  <si>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</si>
  <si>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</si>
  <si>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</si>
  <si>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</si>
  <si>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</si>
  <si>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</si>
  <si>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</si>
  <si>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</si>
  <si>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</si>
  <si>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</si>
  <si>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</si>
  <si>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</si>
  <si>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</si>
  <si>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</si>
  <si>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</si>
  <si>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</si>
  <si>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</si>
  <si>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</si>
  <si>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</si>
  <si>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</si>
  <si>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</si>
  <si>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</si>
  <si>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</si>
  <si>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</si>
  <si>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</si>
  <si>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</si>
  <si>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</si>
  <si>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</si>
  <si>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</si>
  <si>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</si>
  <si>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</si>
  <si>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</si>
  <si>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</si>
  <si>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</si>
  <si>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</si>
  <si>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</si>
  <si>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</si>
  <si>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</si>
  <si>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</si>
  <si>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</si>
  <si>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</si>
  <si>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</si>
  <si>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</si>
  <si>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</si>
  <si>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</si>
  <si>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</si>
  <si>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</si>
  <si>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</si>
  <si>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</si>
  <si>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</si>
  <si>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</si>
  <si>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</si>
  <si>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</si>
  <si>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</si>
  <si>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</si>
  <si>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</si>
  <si>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</si>
  <si>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</si>
  <si>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</si>
  <si>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</si>
  <si>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</si>
  <si>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</si>
  <si>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</si>
  <si>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</si>
  <si>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</si>
  <si>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</si>
  <si>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</si>
  <si>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</si>
  <si>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</si>
  <si>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</si>
  <si>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</si>
  <si>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</si>
  <si>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</si>
  <si>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</si>
  <si>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</si>
  <si>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</si>
  <si>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</si>
  <si>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</si>
  <si>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</si>
  <si>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</si>
  <si>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</si>
  <si>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</si>
  <si>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</si>
  <si>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</si>
  <si>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</si>
  <si>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</si>
  <si>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</si>
  <si>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</si>
  <si>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</si>
  <si>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</si>
  <si>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</si>
  <si>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</si>
  <si>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</si>
  <si>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</si>
  <si>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</si>
  <si>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</si>
  <si>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</si>
  <si>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</si>
  <si>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</si>
  <si>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</si>
  <si>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</si>
  <si>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</si>
  <si>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</si>
  <si>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</si>
  <si>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</si>
  <si>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</si>
  <si>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</si>
  <si>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</si>
  <si>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</si>
  <si>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</si>
  <si>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</si>
  <si>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</si>
  <si>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</si>
  <si>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</si>
  <si>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</si>
  <si>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</si>
  <si>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</si>
  <si>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</si>
  <si>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</si>
  <si>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</si>
  <si>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</si>
  <si>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</si>
  <si>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</si>
  <si>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</si>
  <si>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</si>
  <si>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</si>
  <si>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</si>
  <si>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</si>
  <si>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</si>
  <si>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</si>
  <si>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</si>
  <si>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</si>
  <si>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</si>
  <si>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</si>
  <si>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</si>
  <si>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</si>
  <si>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</si>
  <si>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</si>
  <si>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</si>
  <si>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</si>
  <si>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</si>
  <si>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</si>
  <si>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</si>
  <si>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</si>
  <si>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</si>
  <si>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</si>
  <si>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</si>
  <si>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</si>
  <si>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</si>
  <si>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</si>
  <si>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</si>
  <si>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</si>
  <si>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</si>
  <si>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</si>
  <si>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</si>
  <si>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</si>
  <si>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</si>
  <si>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</si>
  <si>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</si>
  <si>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</si>
  <si>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</si>
  <si>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</si>
  <si>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</si>
  <si>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</si>
  <si>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</si>
  <si>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</si>
  <si>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</si>
  <si>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</si>
  <si>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</si>
  <si>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</si>
  <si>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</si>
  <si>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</si>
  <si>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</si>
  <si>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</si>
  <si>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</si>
  <si>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</si>
  <si>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</si>
  <si>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</si>
  <si>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</si>
  <si>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</si>
  <si>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</si>
  <si>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</si>
  <si>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</si>
  <si>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</si>
  <si>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</si>
  <si>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</si>
  <si>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</si>
  <si>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</si>
  <si>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</si>
  <si>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</si>
  <si>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</si>
  <si>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</si>
  <si>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</si>
  <si>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</si>
  <si>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</si>
  <si>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</si>
  <si>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</si>
  <si>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</si>
  <si>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</si>
  <si>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</si>
  <si>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</si>
  <si>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</si>
  <si>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</si>
  <si>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</si>
  <si>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</si>
  <si>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</si>
  <si>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</si>
  <si>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</si>
  <si>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</si>
  <si>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</si>
  <si>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</si>
  <si>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</si>
  <si>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</si>
  <si>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</si>
  <si>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</si>
  <si>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</si>
  <si>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</si>
  <si>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</si>
  <si>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</si>
  <si>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</si>
  <si>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</si>
  <si>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</si>
  <si>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</si>
  <si>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</si>
  <si>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</si>
  <si>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</si>
  <si>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</si>
  <si>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</si>
  <si>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</si>
  <si>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</si>
  <si>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</si>
  <si>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</si>
  <si>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</si>
  <si>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</si>
  <si>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</si>
  <si>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</si>
  <si>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</si>
  <si>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</si>
  <si>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</si>
  <si>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</si>
  <si>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</si>
  <si>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</si>
  <si>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</si>
  <si>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</si>
  <si>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</si>
  <si>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</si>
  <si>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</si>
  <si>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</si>
  <si>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</si>
  <si>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</si>
  <si>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</si>
  <si>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</si>
  <si>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</si>
  <si>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</si>
  <si>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</si>
  <si>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</si>
  <si>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</si>
  <si>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</si>
  <si>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</si>
  <si>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</si>
  <si>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</si>
  <si>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</si>
  <si>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</si>
  <si>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</si>
  <si>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</si>
  <si>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</si>
  <si>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</si>
  <si>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</si>
  <si>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</si>
  <si>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</si>
  <si>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</si>
  <si>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</si>
  <si>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</si>
  <si>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</si>
  <si>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</si>
  <si>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</si>
  <si>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</si>
  <si>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</si>
  <si>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</si>
  <si>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</si>
  <si>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</si>
  <si>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</si>
  <si>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</si>
  <si>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</si>
  <si>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</si>
  <si>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</si>
  <si>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</si>
  <si>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</si>
  <si>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</si>
  <si>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</si>
  <si>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</si>
  <si>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</si>
  <si>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</si>
  <si>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</si>
  <si>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</si>
  <si>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</si>
  <si>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</si>
  <si>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</si>
  <si>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</si>
  <si>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</si>
  <si>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</si>
  <si>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</si>
  <si>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</si>
  <si>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</si>
  <si>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</si>
  <si>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</si>
  <si>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</si>
  <si>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</si>
  <si>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</si>
  <si>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</si>
  <si>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</si>
  <si>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</si>
  <si>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</si>
  <si>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</si>
  <si>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</si>
  <si>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</si>
  <si>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</si>
  <si>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</si>
  <si>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</si>
  <si>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</si>
  <si>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</si>
  <si>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</si>
  <si>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</si>
  <si>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</si>
  <si>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</si>
  <si>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</si>
  <si>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</si>
  <si>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</si>
  <si>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</si>
  <si>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</si>
  <si>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</si>
  <si>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</si>
  <si>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</si>
  <si>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</si>
  <si>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</si>
  <si>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</si>
  <si>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</si>
  <si>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</si>
  <si>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</si>
  <si>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</si>
  <si>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</si>
  <si>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</si>
  <si>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</si>
  <si>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</si>
  <si>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</si>
  <si>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</si>
  <si>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</si>
  <si>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</si>
  <si>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</si>
  <si>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</si>
  <si>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</si>
  <si>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</si>
  <si>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</si>
  <si>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</si>
  <si>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</si>
  <si>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</si>
  <si>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</si>
  <si>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</si>
  <si>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</si>
  <si>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</si>
  <si>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</si>
  <si>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</si>
  <si>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</si>
  <si>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</si>
  <si>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</si>
  <si>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</si>
  <si>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</si>
  <si>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</si>
  <si>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</si>
  <si>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</si>
  <si>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</si>
  <si>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</si>
  <si>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</si>
  <si>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</si>
  <si>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</si>
  <si>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</si>
  <si>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</si>
  <si>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</si>
  <si>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</si>
  <si>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</si>
  <si>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</si>
  <si>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</si>
  <si>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</si>
  <si>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</si>
  <si>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</si>
  <si>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</si>
  <si>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</si>
  <si>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</si>
  <si>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</si>
  <si>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</si>
  <si>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</si>
  <si>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</si>
  <si>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</si>
  <si>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</si>
  <si>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</si>
  <si>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</si>
  <si>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</si>
  <si>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</si>
  <si>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</si>
  <si>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</si>
  <si>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</si>
  <si>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</si>
  <si>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</si>
  <si>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</si>
  <si>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</si>
  <si>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</si>
  <si>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</si>
  <si>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</si>
  <si>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</si>
  <si>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</si>
  <si>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</si>
  <si>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</si>
  <si>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</si>
  <si>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</si>
  <si>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</si>
  <si>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</si>
  <si>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</si>
  <si>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</si>
  <si>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</si>
  <si>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</si>
  <si>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</si>
  <si>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</si>
  <si>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</si>
  <si>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</si>
  <si>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</si>
  <si>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</si>
  <si>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</si>
  <si>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</si>
  <si>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</si>
  <si>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</si>
  <si>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</si>
  <si>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</si>
  <si>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</si>
  <si>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</si>
  <si>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</si>
  <si>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</si>
  <si>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</si>
  <si>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</si>
  <si>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</si>
  <si>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</si>
  <si>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</si>
  <si>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</si>
  <si>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</si>
  <si>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</si>
  <si>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</si>
  <si>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</si>
  <si>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</si>
  <si>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</si>
  <si>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</si>
  <si>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</si>
  <si>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</si>
  <si>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</si>
  <si>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</si>
  <si>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</si>
  <si>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</si>
  <si>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</si>
  <si>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</si>
  <si>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</si>
  <si>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</si>
  <si>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</si>
  <si>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</si>
  <si>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</si>
  <si>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</si>
  <si>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</si>
  <si>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</si>
  <si>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</si>
  <si>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</si>
  <si>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</si>
  <si>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</si>
  <si>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</si>
  <si>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</si>
  <si>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</si>
  <si>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</si>
  <si>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</si>
  <si>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</si>
  <si>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</si>
  <si>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</si>
  <si>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</si>
  <si>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</si>
  <si>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</si>
  <si>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</si>
  <si>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</si>
  <si>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</si>
  <si>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</si>
  <si>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</si>
  <si>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</si>
  <si>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</si>
  <si>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</si>
  <si>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</si>
  <si>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</si>
  <si>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</si>
  <si>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</si>
  <si>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</si>
  <si>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</si>
  <si>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</si>
  <si>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</si>
  <si>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</si>
  <si>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</si>
  <si>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</si>
  <si>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</si>
  <si>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</si>
  <si>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</si>
  <si>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</si>
  <si>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</si>
  <si>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</si>
  <si>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</si>
  <si>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</si>
  <si>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</si>
  <si>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</si>
  <si>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</si>
  <si>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</si>
  <si>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</si>
  <si>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</si>
  <si>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</si>
  <si>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</si>
  <si>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</si>
  <si>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</si>
  <si>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</si>
  <si>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</si>
  <si>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</si>
  <si>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</si>
  <si>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</si>
  <si>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</si>
  <si>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</si>
  <si>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</si>
  <si>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</si>
  <si>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</si>
  <si>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</si>
  <si>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</si>
  <si>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</si>
  <si>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</si>
  <si>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</si>
  <si>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</si>
  <si>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</si>
  <si>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</si>
  <si>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</si>
  <si>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</si>
  <si>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</si>
  <si>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</si>
  <si>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</si>
  <si>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</si>
  <si>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</si>
  <si>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</si>
  <si>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</si>
  <si>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</si>
  <si>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</si>
  <si>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</si>
  <si>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</si>
  <si>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</si>
  <si>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</si>
  <si>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</si>
  <si>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</si>
  <si>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</si>
  <si>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</si>
  <si>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</si>
  <si>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</si>
  <si>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</si>
  <si>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</si>
  <si>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</si>
  <si>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</si>
  <si>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</si>
  <si>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</si>
  <si>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</si>
  <si>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</si>
  <si>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</si>
  <si>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</si>
  <si>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</si>
  <si>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</si>
  <si>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</si>
  <si>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</si>
  <si>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</si>
  <si>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</si>
  <si>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</si>
  <si>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</si>
  <si>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</si>
  <si>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</si>
  <si>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</si>
  <si>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</si>
  <si>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</si>
  <si>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</si>
  <si>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</si>
  <si>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</si>
  <si>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</si>
  <si>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</si>
  <si>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</si>
  <si>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</si>
  <si>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</si>
  <si>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</si>
  <si>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</si>
  <si>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</si>
  <si>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</si>
  <si>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</si>
  <si>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</si>
  <si>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</si>
  <si>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</si>
  <si>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</si>
  <si>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</si>
  <si>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</si>
  <si>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</si>
  <si>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</si>
  <si>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</si>
  <si>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</si>
  <si>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</si>
  <si>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</si>
  <si>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</si>
  <si>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</si>
  <si>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</si>
  <si>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</si>
  <si>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</si>
  <si>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</si>
  <si>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</si>
  <si>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</si>
  <si>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</si>
  <si>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</si>
  <si>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</si>
  <si>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</si>
  <si>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</si>
  <si>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</si>
  <si>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</si>
  <si>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</si>
  <si>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</si>
  <si>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</si>
  <si>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</si>
  <si>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</si>
  <si>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</si>
  <si>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</si>
  <si>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</si>
  <si>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</si>
  <si>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</si>
  <si>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</si>
  <si>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</si>
  <si>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</si>
  <si>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</si>
  <si>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</si>
  <si>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</si>
  <si>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</si>
  <si>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</si>
  <si>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</si>
  <si>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</si>
  <si>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</si>
  <si>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</si>
  <si>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</si>
  <si>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</si>
  <si>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</si>
  <si>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</si>
  <si>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</si>
  <si>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</si>
  <si>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</si>
  <si>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</si>
  <si>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</si>
  <si>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</si>
  <si>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</si>
  <si>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</si>
  <si>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</si>
  <si>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</si>
  <si>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</si>
  <si>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</si>
  <si>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</si>
  <si>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</si>
  <si>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</si>
  <si>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</si>
  <si>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</si>
  <si>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</si>
  <si>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</si>
  <si>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</si>
  <si>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</si>
  <si>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</si>
  <si>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</si>
  <si>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</si>
  <si>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</si>
  <si>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</si>
  <si>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</si>
  <si>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</si>
  <si>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</si>
  <si>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</si>
  <si>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</si>
  <si>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</si>
  <si>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</si>
  <si>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</si>
  <si>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</si>
  <si>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</si>
  <si>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</si>
  <si>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</si>
  <si>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</si>
  <si>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</si>
  <si>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</si>
  <si>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</si>
  <si>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</si>
  <si>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</si>
  <si>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</si>
  <si>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</si>
  <si>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</si>
  <si>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</si>
  <si>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</si>
  <si>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</si>
  <si>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</si>
  <si>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</si>
  <si>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</si>
  <si>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</si>
  <si>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</si>
  <si>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</si>
  <si>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</si>
  <si>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</si>
  <si>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</si>
  <si>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</si>
  <si>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</si>
  <si>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</si>
  <si>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</si>
  <si>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</si>
  <si>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</si>
  <si>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</si>
  <si>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</si>
  <si>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</si>
  <si>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</si>
  <si>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</si>
  <si>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</si>
  <si>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</si>
  <si>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</si>
  <si>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</si>
  <si>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</si>
  <si>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</si>
  <si>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</si>
  <si>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</si>
  <si>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</si>
  <si>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</si>
  <si>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</si>
  <si>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</si>
  <si>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</si>
  <si>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</si>
  <si>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</si>
  <si>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</si>
  <si>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</si>
  <si>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</si>
  <si>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</si>
  <si>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</si>
  <si>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</si>
  <si>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</si>
  <si>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</si>
  <si>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</si>
  <si>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</si>
  <si>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</si>
  <si>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</si>
  <si>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</si>
  <si>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</si>
  <si>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</si>
  <si>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</si>
  <si>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</si>
  <si>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</si>
  <si>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</si>
  <si>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</si>
  <si>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</si>
  <si>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</si>
  <si>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</si>
  <si>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</si>
  <si>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</si>
  <si>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</si>
  <si>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</si>
  <si>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</si>
  <si>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</si>
  <si>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</si>
  <si>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</si>
  <si>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</si>
  <si>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</si>
  <si>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</si>
  <si>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</si>
  <si>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</si>
  <si>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</si>
  <si>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</si>
  <si>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</si>
  <si>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</si>
  <si>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</si>
  <si>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</si>
  <si>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</si>
  <si>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</si>
  <si>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</si>
  <si>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</si>
  <si>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</si>
  <si>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</si>
  <si>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</si>
  <si>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</si>
  <si>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</si>
  <si>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</si>
  <si>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</si>
  <si>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</si>
  <si>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</si>
  <si>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</si>
  <si>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</si>
  <si>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</si>
  <si>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</si>
  <si>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</si>
  <si>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</si>
  <si>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</si>
  <si>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</si>
  <si>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</si>
  <si>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</si>
  <si>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</si>
  <si>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</si>
  <si>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</si>
  <si>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</si>
  <si>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</si>
  <si>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</si>
  <si>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</si>
  <si>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</si>
  <si>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</si>
  <si>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</si>
  <si>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</si>
  <si>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</si>
  <si>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</si>
  <si>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</si>
  <si>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</si>
  <si>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</si>
  <si>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</si>
  <si>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</si>
  <si>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</si>
  <si>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</si>
  <si>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</si>
  <si>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</si>
  <si>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</si>
  <si>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</si>
  <si>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</si>
  <si>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</si>
  <si>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</si>
  <si>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</si>
  <si>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</si>
  <si>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</si>
  <si>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</si>
  <si>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</si>
  <si>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</si>
  <si>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</si>
  <si>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</si>
  <si>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</si>
  <si>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</si>
  <si>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</si>
  <si>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</si>
  <si>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</si>
  <si>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</si>
  <si>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</si>
  <si>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</si>
  <si>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</si>
  <si>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</si>
  <si>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</si>
  <si>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</si>
  <si>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</si>
  <si>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</si>
  <si>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</si>
  <si>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</si>
  <si>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</si>
  <si>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</si>
  <si>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</si>
  <si>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</si>
  <si>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</si>
  <si>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</si>
  <si>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</si>
  <si>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</si>
  <si>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</si>
  <si>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</si>
  <si>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</si>
  <si>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</si>
  <si>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</si>
  <si>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</si>
  <si>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</si>
  <si>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</si>
  <si>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</si>
  <si>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</si>
  <si>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</si>
  <si>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</si>
  <si>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</si>
  <si>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</si>
  <si>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</si>
  <si>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</si>
  <si>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</si>
  <si>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</si>
  <si>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</si>
  <si>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</si>
  <si>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</si>
  <si>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</si>
  <si>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</si>
  <si>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</si>
  <si>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</si>
  <si>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</si>
  <si>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</si>
  <si>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</si>
  <si>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</si>
  <si>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</si>
  <si>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</si>
  <si>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</si>
  <si>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</si>
  <si>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</si>
  <si>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</si>
  <si>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</si>
  <si>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</si>
  <si>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</si>
  <si>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</si>
  <si>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</si>
  <si>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</si>
  <si>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</si>
  <si>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</si>
  <si>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</si>
  <si>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</si>
  <si>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</si>
  <si>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</si>
  <si>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</si>
  <si>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</si>
  <si>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</si>
  <si>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</si>
  <si>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</si>
  <si>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</si>
  <si>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</si>
  <si>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</si>
  <si>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</si>
  <si>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</si>
  <si>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</si>
  <si>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</si>
  <si>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</si>
  <si>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</si>
  <si>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</si>
  <si>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</si>
  <si>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</si>
  <si>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</si>
  <si>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</si>
  <si>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</si>
  <si>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</si>
  <si>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</si>
  <si>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</si>
  <si>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</si>
  <si>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</si>
  <si>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</si>
  <si>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</si>
  <si>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</si>
  <si>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</si>
  <si>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</si>
  <si>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</si>
  <si>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</si>
  <si>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</si>
  <si>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</si>
  <si>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</si>
  <si>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</si>
  <si>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</si>
  <si>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</si>
  <si>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</si>
  <si>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</si>
  <si>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</si>
  <si>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</si>
  <si>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</si>
  <si>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</si>
  <si>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</si>
  <si>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</si>
  <si>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</si>
  <si>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</si>
  <si>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</si>
  <si>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</si>
  <si>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</si>
  <si>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</si>
  <si>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</si>
  <si>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</si>
  <si>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</si>
  <si>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</si>
  <si>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</si>
  <si>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</si>
  <si>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</si>
  <si>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</si>
  <si>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</si>
  <si>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</si>
  <si>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</si>
  <si>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</si>
  <si>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</si>
  <si>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</si>
  <si>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</si>
  <si>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</si>
  <si>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</si>
  <si>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</si>
  <si>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</si>
  <si>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</si>
  <si>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</si>
  <si>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</si>
  <si>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</si>
  <si>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</si>
  <si>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</si>
  <si>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</si>
  <si>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</si>
  <si>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</si>
  <si>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</si>
  <si>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</si>
  <si>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</si>
  <si>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</si>
  <si>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</si>
  <si>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</si>
  <si>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</si>
  <si>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</si>
  <si>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</si>
  <si>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</si>
  <si>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</si>
  <si>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</si>
  <si>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</si>
  <si>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</si>
  <si>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</si>
  <si>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</si>
  <si>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</si>
  <si>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</si>
  <si>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</si>
  <si>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</si>
  <si>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</si>
  <si>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</si>
  <si>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</si>
  <si>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</si>
  <si>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</si>
  <si>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</si>
  <si>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</si>
  <si>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</si>
  <si>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</si>
  <si>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</si>
  <si>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</si>
  <si>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</si>
  <si>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</si>
  <si>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</si>
  <si>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</si>
  <si>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</si>
  <si>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</si>
  <si>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</si>
  <si>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</si>
  <si>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</si>
  <si>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</si>
  <si>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</si>
  <si>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</si>
  <si>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</si>
  <si>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</si>
  <si>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</si>
  <si>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</si>
  <si>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</si>
  <si>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</si>
  <si>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</si>
  <si>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</si>
  <si>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</si>
  <si>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</si>
  <si>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</si>
  <si>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</si>
  <si>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</si>
  <si>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</si>
  <si>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</si>
  <si>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</si>
  <si>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</si>
  <si>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</si>
  <si>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</si>
  <si>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</si>
  <si>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</si>
  <si>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</si>
  <si>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</si>
  <si>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</si>
  <si>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</si>
  <si>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</si>
  <si>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</si>
  <si>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</si>
  <si>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</si>
  <si>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</si>
  <si>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</si>
  <si>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</si>
  <si>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</si>
  <si>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</si>
  <si>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</si>
  <si>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</si>
  <si>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</si>
  <si>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</si>
  <si>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</si>
  <si>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</si>
  <si>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</si>
  <si>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</si>
  <si>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</si>
  <si>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</si>
  <si>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</si>
  <si>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</si>
  <si>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</si>
  <si>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</si>
  <si>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</si>
  <si>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</si>
  <si>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</si>
  <si>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</si>
  <si>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</si>
  <si>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</si>
  <si>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</si>
  <si>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</si>
  <si>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</si>
  <si>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</si>
  <si>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</si>
  <si>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</si>
  <si>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</si>
  <si>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</si>
  <si>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</si>
  <si>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</si>
  <si>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</si>
  <si>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</si>
  <si>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</si>
  <si>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</si>
  <si>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</si>
  <si>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</si>
  <si>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</si>
  <si>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</si>
  <si>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</si>
  <si>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</si>
  <si>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</si>
  <si>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</si>
  <si>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</si>
  <si>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</si>
  <si>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</si>
  <si>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</si>
  <si>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</si>
  <si>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</si>
  <si>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</si>
  <si>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</si>
  <si>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</si>
  <si>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</si>
  <si>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</si>
  <si>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</si>
  <si>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</si>
  <si>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</si>
  <si>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</si>
  <si>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</si>
  <si>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</si>
  <si>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</si>
  <si>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</si>
  <si>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</si>
  <si>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</si>
  <si>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</si>
  <si>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</si>
  <si>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</si>
  <si>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</si>
  <si>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</si>
  <si>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</si>
  <si>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</si>
  <si>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</si>
  <si>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</si>
  <si>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</si>
  <si>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</si>
  <si>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</si>
  <si>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</si>
  <si>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</si>
  <si>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</si>
  <si>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</si>
  <si>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</si>
  <si>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</si>
  <si>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</si>
  <si>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</si>
  <si>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</si>
  <si>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</si>
  <si>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</si>
  <si>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</si>
  <si>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</si>
  <si>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</si>
  <si>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</si>
  <si>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</si>
  <si>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</si>
  <si>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</si>
  <si>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</si>
  <si>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</si>
  <si>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</si>
  <si>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</si>
  <si>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</si>
  <si>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</si>
  <si>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</si>
  <si>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</si>
  <si>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</si>
  <si>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</si>
  <si>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</si>
  <si>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</si>
  <si>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</si>
  <si>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</si>
  <si>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</si>
  <si>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</si>
  <si>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</si>
  <si>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</si>
  <si>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</si>
  <si>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</si>
  <si>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</si>
  <si>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</si>
  <si>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</si>
  <si>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</si>
  <si>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</si>
  <si>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</si>
  <si>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</si>
  <si>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</si>
  <si>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</si>
  <si>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</si>
  <si>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</si>
  <si>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</si>
  <si>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</si>
  <si>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</si>
  <si>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</si>
  <si>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</si>
  <si>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</si>
  <si>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</si>
  <si>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</si>
  <si>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</si>
  <si>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</si>
  <si>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</si>
  <si>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</si>
  <si>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</si>
  <si>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</si>
  <si>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</si>
  <si>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</si>
  <si>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</si>
  <si>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</si>
  <si>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</si>
  <si>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</si>
  <si>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</si>
  <si>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</si>
  <si>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</si>
  <si>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</si>
  <si>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</si>
  <si>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</si>
  <si>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</si>
  <si>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</si>
  <si>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</si>
  <si>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</si>
  <si>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</si>
  <si>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</si>
  <si>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</si>
  <si>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</si>
  <si>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</si>
  <si>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</si>
  <si>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</si>
  <si>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</si>
  <si>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</si>
  <si>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</si>
  <si>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</si>
  <si>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</si>
  <si>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</si>
  <si>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</si>
  <si>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</si>
  <si>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</si>
  <si>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</si>
  <si>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</si>
  <si>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</si>
  <si>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</si>
  <si>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</si>
  <si>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</si>
  <si>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</si>
  <si>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</si>
  <si>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</si>
  <si>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</si>
  <si>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</si>
  <si>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</si>
  <si>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</si>
  <si>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</si>
  <si>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</si>
  <si>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</si>
  <si>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</si>
  <si>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</si>
  <si>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</si>
  <si>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</si>
  <si>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</si>
  <si>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</si>
  <si>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</si>
  <si>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</si>
  <si>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</si>
  <si>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</si>
  <si>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</si>
  <si>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</si>
  <si>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</si>
  <si>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</si>
  <si>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</si>
  <si>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</si>
  <si>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</si>
  <si>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</si>
  <si>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</si>
  <si>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</si>
  <si>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</si>
  <si>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</si>
  <si>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</si>
  <si>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</si>
  <si>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</si>
  <si>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</si>
  <si>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</si>
  <si>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</si>
  <si>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</si>
  <si>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</si>
  <si>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</si>
  <si>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</si>
  <si>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</si>
  <si>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</si>
  <si>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</si>
  <si>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</si>
  <si>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</si>
  <si>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</si>
  <si>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</si>
  <si>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</si>
  <si>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</si>
  <si>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</si>
  <si>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</si>
  <si>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</si>
  <si>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</si>
  <si>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</si>
  <si>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</si>
  <si>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</si>
  <si>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</si>
  <si>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</si>
  <si>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</si>
  <si>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</si>
  <si>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</si>
  <si>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</si>
  <si>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</si>
  <si>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</si>
  <si>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</si>
  <si>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</si>
  <si>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</si>
  <si>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</si>
  <si>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</si>
  <si>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</si>
  <si>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</si>
  <si>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</si>
  <si>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</si>
  <si>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</si>
  <si>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</si>
  <si>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</si>
  <si>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</si>
  <si>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</si>
  <si>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</si>
  <si>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</si>
  <si>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</si>
  <si>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</si>
  <si>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</si>
  <si>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</si>
  <si>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</si>
  <si>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</si>
  <si>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</si>
  <si>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</si>
  <si>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</si>
  <si>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</si>
  <si>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</si>
  <si>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</si>
  <si>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</si>
  <si>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</si>
  <si>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</si>
  <si>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</si>
  <si>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</si>
  <si>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</si>
  <si>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</si>
  <si>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</si>
  <si>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</si>
  <si>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</si>
  <si>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</si>
  <si>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</si>
  <si>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</si>
  <si>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</si>
  <si>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</si>
  <si>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</si>
  <si>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</si>
  <si>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</si>
  <si>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</si>
  <si>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</si>
  <si>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</si>
  <si>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</si>
  <si>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</si>
  <si>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</si>
  <si>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</si>
  <si>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</si>
  <si>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</si>
  <si>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</si>
  <si>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</si>
  <si>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</si>
  <si>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</si>
  <si>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</si>
  <si>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</si>
  <si>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</si>
  <si>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</si>
  <si>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</si>
  <si>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</si>
  <si>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</si>
  <si>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</si>
  <si>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</si>
  <si>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</si>
  <si>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</si>
  <si>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</si>
  <si>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</si>
  <si>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</si>
  <si>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</si>
  <si>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</si>
  <si>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</si>
  <si>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</si>
  <si>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</si>
  <si>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</si>
  <si>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</si>
  <si>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</si>
  <si>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</si>
  <si>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</si>
  <si>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</si>
  <si>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</si>
  <si>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</si>
  <si>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</si>
  <si>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</si>
  <si>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</si>
  <si>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</si>
  <si>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</si>
  <si>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</si>
  <si>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</si>
  <si>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</si>
  <si>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</si>
  <si>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</si>
  <si>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</si>
  <si>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</si>
  <si>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</si>
  <si>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</si>
  <si>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</si>
  <si>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</si>
  <si>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</si>
  <si>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</si>
  <si>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</si>
  <si>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</si>
  <si>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</si>
  <si>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</si>
  <si>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</si>
  <si>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</si>
  <si>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</si>
  <si>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</si>
  <si>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</si>
  <si>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</si>
  <si>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</si>
  <si>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</si>
  <si>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</si>
  <si>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</si>
  <si>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</si>
  <si>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</si>
  <si>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</si>
  <si>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</si>
  <si>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</si>
  <si>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</si>
  <si>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</si>
  <si>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</si>
  <si>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</si>
  <si>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</si>
  <si>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</si>
  <si>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</si>
  <si>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</si>
  <si>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</si>
  <si>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</si>
  <si>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</si>
  <si>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</si>
  <si>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</si>
  <si>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</si>
  <si>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</si>
  <si>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</si>
  <si>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</si>
  <si>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</si>
  <si>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</si>
  <si>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</si>
  <si>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</si>
  <si>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</si>
  <si>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</si>
  <si>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</si>
  <si>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</si>
  <si>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</si>
  <si>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</si>
  <si>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</si>
  <si>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</si>
  <si>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</si>
  <si>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</si>
  <si>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</si>
  <si>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</si>
  <si>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</si>
  <si>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</si>
  <si>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</si>
  <si>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</si>
  <si>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</si>
  <si>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</si>
  <si>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</si>
  <si>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</si>
  <si>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</si>
  <si>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</si>
  <si>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</si>
  <si>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</si>
  <si>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</si>
  <si>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</si>
  <si>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</si>
  <si>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</si>
  <si>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</si>
  <si>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</si>
  <si>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</si>
  <si>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</si>
  <si>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</si>
  <si>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</si>
  <si>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</si>
  <si>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</si>
  <si>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</si>
  <si>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</si>
  <si>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</si>
  <si>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</si>
  <si>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</si>
  <si>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</si>
  <si>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</si>
  <si>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</si>
  <si>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</si>
  <si>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</si>
  <si>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</si>
  <si>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</si>
  <si>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</si>
  <si>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</si>
  <si>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</si>
  <si>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</si>
  <si>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</si>
  <si>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</si>
  <si>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</si>
  <si>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</si>
  <si>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</si>
  <si>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</si>
  <si>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</si>
  <si>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</si>
  <si>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</si>
  <si>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</si>
  <si>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</si>
  <si>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</si>
  <si>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</si>
  <si>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</si>
  <si>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</si>
  <si>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</si>
  <si>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</si>
  <si>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</si>
  <si>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</si>
  <si>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</si>
  <si>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</si>
  <si>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</si>
  <si>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</si>
  <si>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</si>
  <si>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</si>
  <si>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</si>
  <si>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</si>
  <si>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</si>
  <si>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</si>
  <si>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</si>
  <si>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</si>
  <si>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</si>
  <si>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</si>
  <si>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</si>
  <si>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</si>
  <si>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</si>
  <si>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</si>
  <si>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</si>
  <si>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</si>
  <si>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</si>
  <si>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</si>
  <si>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</si>
  <si>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</si>
  <si>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</si>
  <si>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</si>
  <si>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</si>
  <si>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</si>
  <si>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</si>
  <si>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</si>
  <si>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</si>
  <si>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</si>
  <si>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</si>
  <si>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</si>
  <si>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</si>
  <si>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</si>
  <si>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</si>
  <si>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</si>
  <si>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</si>
  <si>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</si>
  <si>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</si>
  <si>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</si>
  <si>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</si>
  <si>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</si>
  <si>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</si>
  <si>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</si>
  <si>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</si>
  <si>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</si>
  <si>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</si>
  <si>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</si>
  <si>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</si>
  <si>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</si>
  <si>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</si>
  <si>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</si>
  <si>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</si>
  <si>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</si>
  <si>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</si>
  <si>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</si>
  <si>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</si>
  <si>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</si>
  <si>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</si>
  <si>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</si>
  <si>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</si>
  <si>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</si>
  <si>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</si>
  <si>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</si>
  <si>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</si>
  <si>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</si>
  <si>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</si>
  <si>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</si>
  <si>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</si>
  <si>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</si>
  <si>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</si>
  <si>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</si>
  <si>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</si>
  <si>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</si>
  <si>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</si>
  <si>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</si>
  <si>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</si>
  <si>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</si>
  <si>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</si>
  <si>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</si>
  <si>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</si>
  <si>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</si>
  <si>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</si>
  <si>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</si>
  <si>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</si>
  <si>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</si>
  <si>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</si>
  <si>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</si>
  <si>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</si>
  <si>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</si>
  <si>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</si>
  <si>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</si>
  <si>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</si>
  <si>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</si>
  <si>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</si>
  <si>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</si>
  <si>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</si>
  <si>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</si>
  <si>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</si>
  <si>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</si>
  <si>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</si>
  <si>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</si>
  <si>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</si>
  <si>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</si>
  <si>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</si>
  <si>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</si>
  <si>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</si>
  <si>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</si>
  <si>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</si>
  <si>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</si>
  <si>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</si>
  <si>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</si>
  <si>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</si>
  <si>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</si>
  <si>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</si>
  <si>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</si>
  <si>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</si>
  <si>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</si>
  <si>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</si>
  <si>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</si>
  <si>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</si>
  <si>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</si>
  <si>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</si>
  <si>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</si>
  <si>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</si>
  <si>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</si>
  <si>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</si>
  <si>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</si>
  <si>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</si>
  <si>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</si>
  <si>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</si>
  <si>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</si>
  <si>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</si>
  <si>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</si>
  <si>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</si>
  <si>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</si>
  <si>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</si>
  <si>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</si>
  <si>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</si>
  <si>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</si>
  <si>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</si>
  <si>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</si>
  <si>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</si>
  <si>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</si>
  <si>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</si>
  <si>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</si>
  <si>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</si>
  <si>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</si>
  <si>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</si>
  <si>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</si>
  <si>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</si>
  <si>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</si>
  <si>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</si>
  <si>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</si>
  <si>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</si>
  <si>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</si>
  <si>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</si>
  <si>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</si>
  <si>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</si>
  <si>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</si>
  <si>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</si>
  <si>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</si>
  <si>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</si>
  <si>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</si>
  <si>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</si>
  <si>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</si>
  <si>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</si>
  <si>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</si>
  <si>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</si>
  <si>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</si>
  <si>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</si>
  <si>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</si>
  <si>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</si>
  <si>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</si>
  <si>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</si>
  <si>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</si>
  <si>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</si>
  <si>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</si>
  <si>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</si>
  <si>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</si>
  <si>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</si>
  <si>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</si>
  <si>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</si>
  <si>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</si>
  <si>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</si>
  <si>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</si>
  <si>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</si>
  <si>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</si>
  <si>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</si>
  <si>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</si>
  <si>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</si>
  <si>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</si>
  <si>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</si>
  <si>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</si>
  <si>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</si>
  <si>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</si>
  <si>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</si>
  <si>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</si>
  <si>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</si>
  <si>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</si>
  <si>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</si>
  <si>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</si>
  <si>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</si>
  <si>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</si>
  <si>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</si>
  <si>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</si>
  <si>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</si>
  <si>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</si>
  <si>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</si>
  <si>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</si>
  <si>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</si>
  <si>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</si>
  <si>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</si>
  <si>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</si>
  <si>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</si>
  <si>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</si>
  <si>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</si>
  <si>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</si>
  <si>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</si>
  <si>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</si>
  <si>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</si>
  <si>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</si>
  <si>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</si>
  <si>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</si>
  <si>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</si>
  <si>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</si>
  <si>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</si>
  <si>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</si>
  <si>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</si>
  <si>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</si>
  <si>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</si>
  <si>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</si>
  <si>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</si>
  <si>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</si>
  <si>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</si>
  <si>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</si>
  <si>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</si>
  <si>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</si>
  <si>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</si>
  <si>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</si>
  <si>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</si>
  <si>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</si>
  <si>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</si>
  <si>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</si>
  <si>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</si>
  <si>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</si>
  <si>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</si>
  <si>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</si>
  <si>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</si>
  <si>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</si>
  <si>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</si>
  <si>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</si>
  <si>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</si>
  <si>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</si>
  <si>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</si>
  <si>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</si>
  <si>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</si>
  <si>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</si>
  <si>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</si>
  <si>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</si>
  <si>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</si>
  <si>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</si>
  <si>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</si>
  <si>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</si>
  <si>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</si>
  <si>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</si>
  <si>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</si>
  <si>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</si>
  <si>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</si>
  <si>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</si>
  <si>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</si>
  <si>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</si>
  <si>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</si>
  <si>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</si>
  <si>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</si>
  <si>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</si>
  <si>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</si>
  <si>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</si>
  <si>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</si>
  <si>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</si>
  <si>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</si>
  <si>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</si>
  <si>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</si>
  <si>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</si>
  <si>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</si>
  <si>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</si>
  <si>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</si>
  <si>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</si>
  <si>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</si>
  <si>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</si>
  <si>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</si>
  <si>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</si>
  <si>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</si>
  <si>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</si>
  <si>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</si>
  <si>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</si>
  <si>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</si>
  <si>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</si>
  <si>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</si>
  <si>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</si>
  <si>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</si>
  <si>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</si>
  <si>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</si>
  <si>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</si>
  <si>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</si>
  <si>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</si>
  <si>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</si>
  <si>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</si>
  <si>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</si>
  <si>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</si>
  <si>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</si>
  <si>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</si>
  <si>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</si>
  <si>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</si>
  <si>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</si>
  <si>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</si>
  <si>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</si>
  <si>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</si>
  <si>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</si>
  <si>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</si>
  <si>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</si>
  <si>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</si>
  <si>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</si>
  <si>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</si>
  <si>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</si>
  <si>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</si>
  <si>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</si>
  <si>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</si>
  <si>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</si>
  <si>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</si>
  <si>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</si>
  <si>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</si>
  <si>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</si>
  <si>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</si>
  <si>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</si>
  <si>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</si>
  <si>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</si>
  <si>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</si>
  <si>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</si>
  <si>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</si>
  <si>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</si>
  <si>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</si>
  <si>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</si>
  <si>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</si>
  <si>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</si>
  <si>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</si>
  <si>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</si>
  <si>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</si>
  <si>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</si>
  <si>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</si>
  <si>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</si>
  <si>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</si>
  <si>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</si>
  <si>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</si>
  <si>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</si>
  <si>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</si>
  <si>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</si>
  <si>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</si>
  <si>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</si>
  <si>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</si>
  <si>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</si>
  <si>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</si>
  <si>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</si>
  <si>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</si>
  <si>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</si>
  <si>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</si>
  <si>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</si>
  <si>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</si>
  <si>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</si>
  <si>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</si>
  <si>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</si>
  <si>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</si>
  <si>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</si>
  <si>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</si>
  <si>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</si>
  <si>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</si>
  <si>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</si>
  <si>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</si>
  <si>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</si>
  <si>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</si>
  <si>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</si>
  <si>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</si>
  <si>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</si>
  <si>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</si>
  <si>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</si>
  <si>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</si>
  <si>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</si>
  <si>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</si>
  <si>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</si>
  <si>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</si>
  <si>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</si>
  <si>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</si>
  <si>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</si>
  <si>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</si>
  <si>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</si>
  <si>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</si>
  <si>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</si>
  <si>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</si>
  <si>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</si>
  <si>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</si>
  <si>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</si>
  <si>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</si>
  <si>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</si>
  <si>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</si>
  <si>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</si>
  <si>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</si>
  <si>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</si>
  <si>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</si>
  <si>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</si>
  <si>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</si>
  <si>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</si>
  <si>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</si>
  <si>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</si>
  <si>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</si>
  <si>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</si>
  <si>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</si>
  <si>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</si>
  <si>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</si>
  <si>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</si>
  <si>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</si>
  <si>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</si>
  <si>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</si>
  <si>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</si>
  <si>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</si>
  <si>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</si>
  <si>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</si>
  <si>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</si>
  <si>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</si>
  <si>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</si>
  <si>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</si>
  <si>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</si>
  <si>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</si>
  <si>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</si>
  <si>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</si>
  <si>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</si>
  <si>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</si>
  <si>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</si>
  <si>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</si>
  <si>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</si>
  <si>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</si>
  <si>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</si>
  <si>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</si>
  <si>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</si>
  <si>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</si>
  <si>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</si>
  <si>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</si>
  <si>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</si>
  <si>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</si>
  <si>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</si>
  <si>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</si>
  <si>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</si>
  <si>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</si>
  <si>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</si>
  <si>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</si>
  <si>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</si>
  <si>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</si>
  <si>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</si>
  <si>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</si>
  <si>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</si>
  <si>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</si>
  <si>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</si>
  <si>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</si>
  <si>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</si>
  <si>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</si>
  <si>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</si>
  <si>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</si>
  <si>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</si>
  <si>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</si>
  <si>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</si>
  <si>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</si>
  <si>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</si>
  <si>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</si>
  <si>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</si>
  <si>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</si>
  <si>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</si>
  <si>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</si>
  <si>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</si>
  <si>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</si>
  <si>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</si>
  <si>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</si>
  <si>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</si>
  <si>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</si>
  <si>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</si>
  <si>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</si>
  <si>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</si>
  <si>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</si>
  <si>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</si>
  <si>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</si>
  <si>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</si>
  <si>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</si>
  <si>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</si>
  <si>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</si>
  <si>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</si>
  <si>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</si>
  <si>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</si>
  <si>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</si>
  <si>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</si>
  <si>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</si>
  <si>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</si>
  <si>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</si>
  <si>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</si>
  <si>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</si>
  <si>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</si>
  <si>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</si>
  <si>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</si>
  <si>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</si>
  <si>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</si>
  <si>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</si>
  <si>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</si>
  <si>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</si>
  <si>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</si>
  <si>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</si>
  <si>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</si>
  <si>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</si>
  <si>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</si>
  <si>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</si>
  <si>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</si>
  <si>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</si>
  <si>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</si>
  <si>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</si>
  <si>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</si>
  <si>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</si>
  <si>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</si>
  <si>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</si>
  <si>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</si>
  <si>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</si>
  <si>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</si>
  <si>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</si>
  <si>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</si>
  <si>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</si>
  <si>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</si>
  <si>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</si>
  <si>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</si>
  <si>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</si>
  <si>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</si>
  <si>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</si>
  <si>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</si>
  <si>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</si>
  <si>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</si>
  <si>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</si>
  <si>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</si>
  <si>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</si>
  <si>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</si>
  <si>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</si>
  <si>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</si>
  <si>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</si>
  <si>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</si>
  <si>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</si>
  <si>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</si>
  <si>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</si>
  <si>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</si>
  <si>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</si>
  <si>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</si>
  <si>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</si>
  <si>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</si>
  <si>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</si>
  <si>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</si>
  <si>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</si>
  <si>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</si>
  <si>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</si>
  <si>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</si>
  <si>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</si>
  <si>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</si>
  <si>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</si>
  <si>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</si>
  <si>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</si>
  <si>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</si>
  <si>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</si>
  <si>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</si>
  <si>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</si>
  <si>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</si>
  <si>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</si>
  <si>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</si>
  <si>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</si>
  <si>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</si>
  <si>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</si>
  <si>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</si>
  <si>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</si>
  <si>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</si>
  <si>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</si>
  <si>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</si>
  <si>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</si>
  <si>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</si>
  <si>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</si>
  <si>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</si>
  <si>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</si>
  <si>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</si>
  <si>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</si>
  <si>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</si>
  <si>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</si>
  <si>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</si>
  <si>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</si>
  <si>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</si>
  <si>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</si>
  <si>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</si>
  <si>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</si>
  <si>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</si>
  <si>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</si>
  <si>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</si>
  <si>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</si>
  <si>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</si>
  <si>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</si>
  <si>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</si>
  <si>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</si>
  <si>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</si>
  <si>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</si>
  <si>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</si>
  <si>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</si>
  <si>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</si>
  <si>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</si>
  <si>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</si>
  <si>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</si>
  <si>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</si>
  <si>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</si>
  <si>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</si>
  <si>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</si>
  <si>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</si>
  <si>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</si>
  <si>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</si>
  <si>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</si>
  <si>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</si>
  <si>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</si>
  <si>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</si>
  <si>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</si>
  <si>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</si>
  <si>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</si>
  <si>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</si>
  <si>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</si>
  <si>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</si>
  <si>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</si>
  <si>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</si>
  <si>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</si>
  <si>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</si>
  <si>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</si>
  <si>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</si>
  <si>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</si>
  <si>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</si>
  <si>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</si>
  <si>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</si>
  <si>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</si>
  <si>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</si>
  <si>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</si>
  <si>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</si>
  <si>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</si>
  <si>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</si>
  <si>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</si>
  <si>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</si>
  <si>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</si>
  <si>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</si>
  <si>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</si>
  <si>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</si>
  <si>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</si>
  <si>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</si>
  <si>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</si>
  <si>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</si>
  <si>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</si>
  <si>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</si>
  <si>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</si>
  <si>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</si>
  <si>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</si>
  <si>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</si>
  <si>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</si>
  <si>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</si>
  <si>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</si>
  <si>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</si>
  <si>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</si>
  <si>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</si>
  <si>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</si>
  <si>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</si>
  <si>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</si>
  <si>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</si>
  <si>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</si>
  <si>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</si>
  <si>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</si>
  <si>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</si>
  <si>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</si>
  <si>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</si>
  <si>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</si>
  <si>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</si>
  <si>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</si>
  <si>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</si>
  <si>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</si>
  <si>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</si>
  <si>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</si>
  <si>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</si>
  <si>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</si>
  <si>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</si>
  <si>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</si>
  <si>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</si>
  <si>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</si>
  <si>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</si>
  <si>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</si>
  <si>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</si>
  <si>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</si>
  <si>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</si>
  <si>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</si>
  <si>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</si>
  <si>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</si>
  <si>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</si>
  <si>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</si>
  <si>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</si>
  <si>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</si>
  <si>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</si>
  <si>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</si>
  <si>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</si>
  <si>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</si>
  <si>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</si>
  <si>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</si>
  <si>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</si>
  <si>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</si>
  <si>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</si>
  <si>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</si>
  <si>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</si>
  <si>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</si>
  <si>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</si>
  <si>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</si>
  <si>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</si>
  <si>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</si>
  <si>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</si>
  <si>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</si>
  <si>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</si>
  <si>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</si>
  <si>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</si>
  <si>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</si>
  <si>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</si>
  <si>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</si>
  <si>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</si>
  <si>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</si>
  <si>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</si>
  <si>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</si>
  <si>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</si>
  <si>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</si>
  <si>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</si>
  <si>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</si>
  <si>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</si>
  <si>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</si>
  <si>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</si>
  <si>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</si>
  <si>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</si>
  <si>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</si>
  <si>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</si>
  <si>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</si>
  <si>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</si>
  <si>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</si>
  <si>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</si>
  <si>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</si>
  <si>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</si>
  <si>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</si>
  <si>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</si>
  <si>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</si>
  <si>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</si>
  <si>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</si>
  <si>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</si>
  <si>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</si>
  <si>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</si>
  <si>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</si>
  <si>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</si>
  <si>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</si>
  <si>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</si>
  <si>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</si>
  <si>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</si>
  <si>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</si>
  <si>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</si>
  <si>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</si>
  <si>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</si>
  <si>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</si>
  <si>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</si>
  <si>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</si>
  <si>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</si>
  <si>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</si>
  <si>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</si>
  <si>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</si>
  <si>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</si>
  <si>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</si>
  <si>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</si>
  <si>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</si>
  <si>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</si>
  <si>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</si>
  <si>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</si>
  <si>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</si>
  <si>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</si>
  <si>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</si>
  <si>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</si>
  <si>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</si>
  <si>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</si>
  <si>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</si>
  <si>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</si>
  <si>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</si>
  <si>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</si>
  <si>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</si>
  <si>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</si>
  <si>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</si>
  <si>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</si>
  <si>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</si>
  <si>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</si>
  <si>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</si>
  <si>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</si>
  <si>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</si>
  <si>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</si>
  <si>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</si>
  <si>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</si>
  <si>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</si>
  <si>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</si>
  <si>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</si>
  <si>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</si>
  <si>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</si>
  <si>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</si>
  <si>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</si>
  <si>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</si>
  <si>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</si>
  <si>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</si>
  <si>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</si>
  <si>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</si>
  <si>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</si>
  <si>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</si>
  <si>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</si>
  <si>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</si>
  <si>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</si>
  <si>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</si>
  <si>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</si>
  <si>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</si>
  <si>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</si>
  <si>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</si>
  <si>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</si>
  <si>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</si>
  <si>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</si>
  <si>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</si>
  <si>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</si>
  <si>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</si>
  <si>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</si>
  <si>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</si>
  <si>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</si>
  <si>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</si>
  <si>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</si>
  <si>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</si>
  <si>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</si>
  <si>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</si>
  <si>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</si>
  <si>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</si>
  <si>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</si>
  <si>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</si>
  <si>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</si>
  <si>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</si>
  <si>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</si>
  <si>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</si>
  <si>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</si>
  <si>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</si>
  <si>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</si>
  <si>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</si>
  <si>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</si>
  <si>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</si>
  <si>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</si>
  <si>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</si>
  <si>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</si>
  <si>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</si>
  <si>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</si>
  <si>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</si>
  <si>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</si>
  <si>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</si>
  <si>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</si>
  <si>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</si>
  <si>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</si>
  <si>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</si>
  <si>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</si>
  <si>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</si>
  <si>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</si>
  <si>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</si>
  <si>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</si>
  <si>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</si>
  <si>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</si>
  <si>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</si>
  <si>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</si>
  <si>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</si>
  <si>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</si>
  <si>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</si>
  <si>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</si>
  <si>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</si>
  <si>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</si>
  <si>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</si>
  <si>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</si>
  <si>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</si>
  <si>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</si>
  <si>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</si>
  <si>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</si>
  <si>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</si>
  <si>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</si>
  <si>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</si>
  <si>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</si>
  <si>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</si>
  <si>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</si>
  <si>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</si>
  <si>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</si>
  <si>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</si>
  <si>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</si>
  <si>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</si>
  <si>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</si>
  <si>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</si>
  <si>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</si>
  <si>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</si>
  <si>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</si>
  <si>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</si>
  <si>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</si>
  <si>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</si>
  <si>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</si>
  <si>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</si>
  <si>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</si>
  <si>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</si>
  <si>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</si>
  <si>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</si>
  <si>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</si>
  <si>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</si>
  <si>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</si>
  <si>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</si>
  <si>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</si>
  <si>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</si>
  <si>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</si>
  <si>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</si>
  <si>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</si>
  <si>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</si>
  <si>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</si>
  <si>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</si>
  <si>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</si>
  <si>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</si>
  <si>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</si>
  <si>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</si>
  <si>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</si>
  <si>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</si>
  <si>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</si>
  <si>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</si>
  <si>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</si>
  <si>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</si>
  <si>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</si>
  <si>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</si>
  <si>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</si>
  <si>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</si>
  <si>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</si>
  <si>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</si>
  <si>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</si>
  <si>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</si>
  <si>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</si>
  <si>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</si>
  <si>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</si>
  <si>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</si>
  <si>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</si>
  <si>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</si>
  <si>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</si>
  <si>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</si>
  <si>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</si>
  <si>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</si>
  <si>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</si>
  <si>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</si>
  <si>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</si>
  <si>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</si>
  <si>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</si>
  <si>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</si>
  <si>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</si>
  <si>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</si>
  <si>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</si>
  <si>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</si>
  <si>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</si>
  <si>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</si>
  <si>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</si>
  <si>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</si>
  <si>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</si>
  <si>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</si>
  <si>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</si>
  <si>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</si>
  <si>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</si>
  <si>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</si>
  <si>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</si>
  <si>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</si>
  <si>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</si>
  <si>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</si>
  <si>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</si>
  <si>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</si>
  <si>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</si>
  <si>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</si>
  <si>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</si>
  <si>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</si>
  <si>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</si>
  <si>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</si>
  <si>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</si>
  <si>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</si>
  <si>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</si>
  <si>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</si>
  <si>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</si>
  <si>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</si>
  <si>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</si>
  <si>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</si>
  <si>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</si>
  <si>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</si>
  <si>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</si>
  <si>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</si>
  <si>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</si>
  <si>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</si>
  <si>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</si>
  <si>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</si>
  <si>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</si>
  <si>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</si>
  <si>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</si>
  <si>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</si>
  <si>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</si>
  <si>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</si>
  <si>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</si>
  <si>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</si>
  <si>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</si>
  <si>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</si>
  <si>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</si>
  <si>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</si>
  <si>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</si>
  <si>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</si>
  <si>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</si>
  <si>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</si>
  <si>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</si>
  <si>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</si>
  <si>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</si>
  <si>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</si>
  <si>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</si>
  <si>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</si>
  <si>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</si>
  <si>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</si>
  <si>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</si>
  <si>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</si>
  <si>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</si>
  <si>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</si>
  <si>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</si>
  <si>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</si>
  <si>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</si>
  <si>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</si>
  <si>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</si>
  <si>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</si>
  <si>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</si>
  <si>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</si>
  <si>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</si>
  <si>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</si>
  <si>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</si>
  <si>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</si>
  <si>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</si>
  <si>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</si>
  <si>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</si>
  <si>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</si>
  <si>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</si>
  <si>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</si>
  <si>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</si>
  <si>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</si>
  <si>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</si>
  <si>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</si>
  <si>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</si>
  <si>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</si>
  <si>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</si>
  <si>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</si>
  <si>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</si>
  <si>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</si>
  <si>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</si>
  <si>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</si>
  <si>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</si>
  <si>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</si>
  <si>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</si>
  <si>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</si>
  <si>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</si>
  <si>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</si>
  <si>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</si>
  <si>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</si>
  <si>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</si>
  <si>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</si>
  <si>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</si>
  <si>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</si>
  <si>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</si>
  <si>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</si>
  <si>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</si>
  <si>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</si>
  <si>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</si>
  <si>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</si>
  <si>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</si>
  <si>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</si>
  <si>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</si>
  <si>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</si>
  <si>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</si>
  <si>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</si>
  <si>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</si>
  <si>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</si>
  <si>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</si>
  <si>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</si>
  <si>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</si>
  <si>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</si>
  <si>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</si>
  <si>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</si>
  <si>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</si>
  <si>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</si>
  <si>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</si>
  <si>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</si>
  <si>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</si>
  <si>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</si>
  <si>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</si>
  <si>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</si>
  <si>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</si>
  <si>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</si>
  <si>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</si>
  <si>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</si>
  <si>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</si>
  <si>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</si>
  <si>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</si>
  <si>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</si>
  <si>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</si>
  <si>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</si>
  <si>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</si>
  <si>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</si>
  <si>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</si>
  <si>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</si>
  <si>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</si>
  <si>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</si>
  <si>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</si>
  <si>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</si>
  <si>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</si>
  <si>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</si>
  <si>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</si>
  <si>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</si>
  <si>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</si>
  <si>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</si>
  <si>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</si>
  <si>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</si>
  <si>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</si>
  <si>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</si>
  <si>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</si>
  <si>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</si>
  <si>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</si>
  <si>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</si>
  <si>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</si>
  <si>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</si>
  <si>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</si>
  <si>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</si>
  <si>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</si>
  <si>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</si>
  <si>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</si>
  <si>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</si>
  <si>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</si>
  <si>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</si>
  <si>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</si>
  <si>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</si>
  <si>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</si>
  <si>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</si>
  <si>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</si>
  <si>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</si>
  <si>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</si>
  <si>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</si>
  <si>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</si>
  <si>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</si>
  <si>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</si>
  <si>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</si>
  <si>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</si>
  <si>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</si>
  <si>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</si>
  <si>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</si>
  <si>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</si>
  <si>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</si>
  <si>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</si>
  <si>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</si>
  <si>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</si>
  <si>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</si>
  <si>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</si>
  <si>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</si>
  <si>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</si>
  <si>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</si>
  <si>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</si>
  <si>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</si>
  <si>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</si>
  <si>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</si>
  <si>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</si>
  <si>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</si>
  <si>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</si>
  <si>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</si>
  <si>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</si>
  <si>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</si>
  <si>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</si>
  <si>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</si>
  <si>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</si>
  <si>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</si>
  <si>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</si>
  <si>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</si>
  <si>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</si>
  <si>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</si>
  <si>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</si>
  <si>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</si>
  <si>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</si>
  <si>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</si>
  <si>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</si>
  <si>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</si>
  <si>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</si>
  <si>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</si>
  <si>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</si>
  <si>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</si>
  <si>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</si>
  <si>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</si>
  <si>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</si>
  <si>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</si>
  <si>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</si>
  <si>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</si>
  <si>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</si>
  <si>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</si>
  <si>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</si>
  <si>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</si>
  <si>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</si>
  <si>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</si>
  <si>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</si>
  <si>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</si>
  <si>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</si>
  <si>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</si>
  <si>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</si>
  <si>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</si>
  <si>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</si>
  <si>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</si>
  <si>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</si>
  <si>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</si>
  <si>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</si>
  <si>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</si>
  <si>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</si>
  <si>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</si>
  <si>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</si>
  <si>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</si>
  <si>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</si>
  <si>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</si>
  <si>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</si>
  <si>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</si>
  <si>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</si>
  <si>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</si>
  <si>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</si>
  <si>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</si>
  <si>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</si>
  <si>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</si>
  <si>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</si>
  <si>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</si>
  <si>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</si>
  <si>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</si>
  <si>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</si>
  <si>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</si>
  <si>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</si>
  <si>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</si>
  <si>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</si>
  <si>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</si>
  <si>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</si>
  <si>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</si>
  <si>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</si>
  <si>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</si>
  <si>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</si>
  <si>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</si>
  <si>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</si>
  <si>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</si>
  <si>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</si>
  <si>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</si>
  <si>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</si>
  <si>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</si>
  <si>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</si>
  <si>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</si>
  <si>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</si>
  <si>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</si>
  <si>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</si>
  <si>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</si>
  <si>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</si>
  <si>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</si>
  <si>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</si>
  <si>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</si>
  <si>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</si>
  <si>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</si>
  <si>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</si>
  <si>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</si>
  <si>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</si>
  <si>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</si>
  <si>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</si>
  <si>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</si>
  <si>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</si>
  <si>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</si>
  <si>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</si>
  <si>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</si>
  <si>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</si>
  <si>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</si>
  <si>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</si>
  <si>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</si>
  <si>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</si>
  <si>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</si>
  <si>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</si>
  <si>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</si>
  <si>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</si>
  <si>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</si>
  <si>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</si>
  <si>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</si>
  <si>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</si>
  <si>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</si>
  <si>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</si>
  <si>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</si>
  <si>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</si>
  <si>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</si>
  <si>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</si>
  <si>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</si>
  <si>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</si>
  <si>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</si>
  <si>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</si>
  <si>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</si>
  <si>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</si>
  <si>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</si>
  <si>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</si>
  <si>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</si>
  <si>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</si>
  <si>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</si>
  <si>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</si>
  <si>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</si>
  <si>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</si>
  <si>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</si>
  <si>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</si>
  <si>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</si>
  <si>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</si>
  <si>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</si>
  <si>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</si>
  <si>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</si>
  <si>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</si>
  <si>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</si>
  <si>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</si>
  <si>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</si>
  <si>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</si>
  <si>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</si>
  <si>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</si>
  <si>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</si>
  <si>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</si>
  <si>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</si>
  <si>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</si>
  <si>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</si>
  <si>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</si>
  <si>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</si>
  <si>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</si>
  <si>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</si>
  <si>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</si>
  <si>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</si>
  <si>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</si>
  <si>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</si>
  <si>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</si>
  <si>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</si>
  <si>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</si>
  <si>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</si>
  <si>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</si>
  <si>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</si>
  <si>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</si>
  <si>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</si>
  <si>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</si>
  <si>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</si>
  <si>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</si>
  <si>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</si>
  <si>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</si>
  <si>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</si>
  <si>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</si>
  <si>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</si>
  <si>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</si>
  <si>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</si>
  <si>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</si>
  <si>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</si>
  <si>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</si>
  <si>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</si>
  <si>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</si>
  <si>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</si>
  <si>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</si>
  <si>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</si>
  <si>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</si>
  <si>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</si>
  <si>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</si>
  <si>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</si>
  <si>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</si>
  <si>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</si>
  <si>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</si>
  <si>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</si>
  <si>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</si>
  <si>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</si>
  <si>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</si>
  <si>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</si>
  <si>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</si>
  <si>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</si>
  <si>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</si>
  <si>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</si>
  <si>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</si>
  <si>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</si>
  <si>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</si>
  <si>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</si>
  <si>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</si>
  <si>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</si>
  <si>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</si>
  <si>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</si>
  <si>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</si>
  <si>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</si>
  <si>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</si>
  <si>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</si>
  <si>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</si>
  <si>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</si>
  <si>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</si>
  <si>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</si>
  <si>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</si>
  <si>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</si>
  <si>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</si>
  <si>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</si>
  <si>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</si>
  <si>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</si>
  <si>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</si>
  <si>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</si>
  <si>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</si>
  <si>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</si>
  <si>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</si>
  <si>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</si>
  <si>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</si>
  <si>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</si>
  <si>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</si>
  <si>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</si>
  <si>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</si>
  <si>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</si>
  <si>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</si>
  <si>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</si>
  <si>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</si>
  <si>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</si>
  <si>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</si>
  <si>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</si>
  <si>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</si>
  <si>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</si>
  <si>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</si>
  <si>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</si>
  <si>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</si>
  <si>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</si>
  <si>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</si>
  <si>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</si>
  <si>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</si>
  <si>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</si>
  <si>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</si>
  <si>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</si>
  <si>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</si>
  <si>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</si>
  <si>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</si>
  <si>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</si>
  <si>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</si>
  <si>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</si>
  <si>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</si>
  <si>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</si>
  <si>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</si>
  <si>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</si>
  <si>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</si>
  <si>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</si>
  <si>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</si>
  <si>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</si>
  <si>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</si>
  <si>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</si>
  <si>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</si>
  <si>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</si>
  <si>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</si>
  <si>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</si>
  <si>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</si>
  <si>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</si>
  <si>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</si>
  <si>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</si>
  <si>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</si>
  <si>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</si>
  <si>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</si>
  <si>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</si>
  <si>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</si>
  <si>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</si>
  <si>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</si>
  <si>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</si>
  <si>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</si>
  <si>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</si>
  <si>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</si>
  <si>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</si>
  <si>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</si>
  <si>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</si>
  <si>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</si>
  <si>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</si>
  <si>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</si>
  <si>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</si>
  <si>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</si>
  <si>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</si>
  <si>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</si>
  <si>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</si>
  <si>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</si>
  <si>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</si>
  <si>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</si>
  <si>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</si>
  <si>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</si>
  <si>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</si>
  <si>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</si>
  <si>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</si>
  <si>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</si>
  <si>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</si>
  <si>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</si>
  <si>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</si>
  <si>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</si>
  <si>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</si>
  <si>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</si>
  <si>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</si>
  <si>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</si>
  <si>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</si>
  <si>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</si>
  <si>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</si>
  <si>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</si>
  <si>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</si>
  <si>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</si>
  <si>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</si>
  <si>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</si>
  <si>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</si>
  <si>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</si>
  <si>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</si>
  <si>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</si>
  <si>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</si>
  <si>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</si>
  <si>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</si>
  <si>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</si>
  <si>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</si>
  <si>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</si>
  <si>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</si>
  <si>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</si>
  <si>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</si>
  <si>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</si>
  <si>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</si>
  <si>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</si>
  <si>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</si>
  <si>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</si>
  <si>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</si>
  <si>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</si>
  <si>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</si>
  <si>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</si>
  <si>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</si>
  <si>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</si>
  <si>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</si>
  <si>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</si>
  <si>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</si>
  <si>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</si>
  <si>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</si>
  <si>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</si>
  <si>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</si>
  <si>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</si>
  <si>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</si>
  <si>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</si>
  <si>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</si>
  <si>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</si>
  <si>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</si>
  <si>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</si>
  <si>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</si>
  <si>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</si>
  <si>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</si>
  <si>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</si>
  <si>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</si>
  <si>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</si>
  <si>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</si>
  <si>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</si>
  <si>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</si>
  <si>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</si>
  <si>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</si>
  <si>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</si>
  <si>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</si>
  <si>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</si>
  <si>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</si>
  <si>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</si>
  <si>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</si>
  <si>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</si>
  <si>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</si>
  <si>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</si>
  <si>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</si>
  <si>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</si>
  <si>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</si>
  <si>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</si>
  <si>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</si>
  <si>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</si>
  <si>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</si>
  <si>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</si>
  <si>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</si>
  <si>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</si>
  <si>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</si>
  <si>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</si>
  <si>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</si>
  <si>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</si>
  <si>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</si>
  <si>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</si>
  <si>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</si>
  <si>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</si>
  <si>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</si>
  <si>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</si>
  <si>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</si>
  <si>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</si>
  <si>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</si>
  <si>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</si>
  <si>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</si>
  <si>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</si>
  <si>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</si>
  <si>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</si>
  <si>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</si>
  <si>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</si>
  <si>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</si>
  <si>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</si>
  <si>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</si>
  <si>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</si>
  <si>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</si>
  <si>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</si>
  <si>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</si>
  <si>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</si>
  <si>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</si>
  <si>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</si>
  <si>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</si>
  <si>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</si>
  <si>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</si>
  <si>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</si>
  <si>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</si>
  <si>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</si>
  <si>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</si>
  <si>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</si>
  <si>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</si>
  <si>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</si>
  <si>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</si>
  <si>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</si>
  <si>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</si>
  <si>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</si>
  <si>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</si>
  <si>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</si>
  <si>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</si>
  <si>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</si>
  <si>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</si>
  <si>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</si>
  <si>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</si>
  <si>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</si>
  <si>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</si>
  <si>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</si>
  <si>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</si>
  <si>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</si>
  <si>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</si>
  <si>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</si>
  <si>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</si>
  <si>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</si>
  <si>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</si>
  <si>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</si>
  <si>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</si>
  <si>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</si>
  <si>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</si>
  <si>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</si>
  <si>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</si>
  <si>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</si>
  <si>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</si>
  <si>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</si>
  <si>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</si>
  <si>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</si>
  <si>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</si>
  <si>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</si>
  <si>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</si>
  <si>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</si>
  <si>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</si>
  <si>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</si>
  <si>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</si>
  <si>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</si>
  <si>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</si>
  <si>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</si>
  <si>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</si>
  <si>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</si>
  <si>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</si>
  <si>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</si>
  <si>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</si>
  <si>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</si>
  <si>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</si>
  <si>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</si>
  <si>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</si>
  <si>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</si>
  <si>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</si>
  <si>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</si>
  <si>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</si>
  <si>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</si>
  <si>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</si>
  <si>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</si>
  <si>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</si>
  <si>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</si>
  <si>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</si>
  <si>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</si>
  <si>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</si>
  <si>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</si>
  <si>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</si>
  <si>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</si>
  <si>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</si>
  <si>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</si>
  <si>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</si>
  <si>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</si>
  <si>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</si>
  <si>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</si>
  <si>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</si>
  <si>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</si>
  <si>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</si>
  <si>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</si>
  <si>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</si>
  <si>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</si>
  <si>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</si>
  <si>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</si>
  <si>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</si>
  <si>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</si>
  <si>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</si>
  <si>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</si>
  <si>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</si>
  <si>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</si>
  <si>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</si>
  <si>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</si>
  <si>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</si>
  <si>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</si>
  <si>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</si>
  <si>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</si>
  <si>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</si>
  <si>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</si>
  <si>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</si>
  <si>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</si>
  <si>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</si>
  <si>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</si>
  <si>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</si>
  <si>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</si>
  <si>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</si>
  <si>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</si>
  <si>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</si>
  <si>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</si>
  <si>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</si>
  <si>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</si>
  <si>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</si>
  <si>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</si>
  <si>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</si>
  <si>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</si>
  <si>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</si>
  <si>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</si>
  <si>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</si>
  <si>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</si>
  <si>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</si>
  <si>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</si>
  <si>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</si>
  <si>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</si>
  <si>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</si>
  <si>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</si>
  <si>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</si>
  <si>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</si>
  <si>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</si>
  <si>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</si>
  <si>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</si>
  <si>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</si>
  <si>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</si>
  <si>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</si>
  <si>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</si>
  <si>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</si>
  <si>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</si>
  <si>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</si>
  <si>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</si>
  <si>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</si>
  <si>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</si>
  <si>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</si>
  <si>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</si>
  <si>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</si>
  <si>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</si>
  <si>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</si>
  <si>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</si>
  <si>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</si>
  <si>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</si>
  <si>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</si>
  <si>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</si>
  <si>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</si>
  <si>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</si>
  <si>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</si>
  <si>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</si>
  <si>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</si>
  <si>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</si>
  <si>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</si>
  <si>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</si>
  <si>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</si>
  <si>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</si>
  <si>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</si>
  <si>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</si>
  <si>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</si>
  <si>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</si>
  <si>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</si>
  <si>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</si>
  <si>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</si>
  <si>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</si>
  <si>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</si>
  <si>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</si>
  <si>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</si>
  <si>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</si>
  <si>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</si>
  <si>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</si>
  <si>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</si>
  <si>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</si>
  <si>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</si>
  <si>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</si>
  <si>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</si>
  <si>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</si>
  <si>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</si>
  <si>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</si>
  <si>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</si>
  <si>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</si>
  <si>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</si>
  <si>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</si>
  <si>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</si>
  <si>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</si>
  <si>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</si>
  <si>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</si>
  <si>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</si>
  <si>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</si>
  <si>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</si>
  <si>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</si>
  <si>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</si>
  <si>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</si>
  <si>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</si>
  <si>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</si>
  <si>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</si>
  <si>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</si>
  <si>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</si>
  <si>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</si>
  <si>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</si>
  <si>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</si>
  <si>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</si>
  <si>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</si>
  <si>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</si>
  <si>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</si>
  <si>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</si>
  <si>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</si>
  <si>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</si>
  <si>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</si>
  <si>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</si>
  <si>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</si>
  <si>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</si>
  <si>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</si>
  <si>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</si>
  <si>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</si>
  <si>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</si>
  <si>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</si>
  <si>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</si>
  <si>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</si>
  <si>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</si>
  <si>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</si>
  <si>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</si>
  <si>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</si>
  <si>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</si>
  <si>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</si>
  <si>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</si>
  <si>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</si>
  <si>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</si>
  <si>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</si>
  <si>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</si>
  <si>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</si>
  <si>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</si>
  <si>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</si>
  <si>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</si>
  <si>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</si>
  <si>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</si>
  <si>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</si>
  <si>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</si>
  <si>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</si>
  <si>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</si>
  <si>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</si>
  <si>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</si>
  <si>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</si>
  <si>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</si>
  <si>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</si>
  <si>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</si>
  <si>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</si>
  <si>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</si>
  <si>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</si>
  <si>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</si>
  <si>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</si>
  <si>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</si>
  <si>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</si>
  <si>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</si>
  <si>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</si>
  <si>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</si>
  <si>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</si>
  <si>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</si>
  <si>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</si>
  <si>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</si>
  <si>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</si>
  <si>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</si>
  <si>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</si>
  <si>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</si>
  <si>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</si>
  <si>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</si>
  <si>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</si>
  <si>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</si>
  <si>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</si>
  <si>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</si>
  <si>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</si>
  <si>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</si>
  <si>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</si>
  <si>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</si>
  <si>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</si>
  <si>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</si>
  <si>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</si>
  <si>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</si>
  <si>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</si>
  <si>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</si>
  <si>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</si>
  <si>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</si>
  <si>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</si>
  <si>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</si>
  <si>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</si>
  <si>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</si>
  <si>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</si>
  <si>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</si>
  <si>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</si>
  <si>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</si>
  <si>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</si>
  <si>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</si>
  <si>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</si>
  <si>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</si>
  <si>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</si>
  <si>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</si>
  <si>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</si>
  <si>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</si>
  <si>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</si>
  <si>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</si>
  <si>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</si>
  <si>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</si>
  <si>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</si>
  <si>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</si>
  <si>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</si>
  <si>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</si>
  <si>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</si>
  <si>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</si>
  <si>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</si>
  <si>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</si>
  <si>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</si>
  <si>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</si>
  <si>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</si>
  <si>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</si>
  <si>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</si>
  <si>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</si>
  <si>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</si>
  <si>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</si>
  <si>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</si>
  <si>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</si>
  <si>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</si>
  <si>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</si>
  <si>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</si>
  <si>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</si>
  <si>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</si>
  <si>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</si>
  <si>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</si>
  <si>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</si>
  <si>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</si>
  <si>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</si>
  <si>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</si>
  <si>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</si>
  <si>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</si>
  <si>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</si>
  <si>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</si>
  <si>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</si>
  <si>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</si>
  <si>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</si>
  <si>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</si>
  <si>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</si>
  <si>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</si>
  <si>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</si>
  <si>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</si>
  <si>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</si>
  <si>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</si>
  <si>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</si>
  <si>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</si>
  <si>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</si>
  <si>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</si>
  <si>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</si>
  <si>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</si>
  <si>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</si>
  <si>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</si>
  <si>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</si>
  <si>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</si>
  <si>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</si>
  <si>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</si>
  <si>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</si>
  <si>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</si>
  <si>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</si>
  <si>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</si>
  <si>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</si>
  <si>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</si>
  <si>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</si>
  <si>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</si>
  <si>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</si>
  <si>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</si>
  <si>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</si>
  <si>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</si>
  <si>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</si>
  <si>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</si>
  <si>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</si>
  <si>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</si>
  <si>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</si>
  <si>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</si>
  <si>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</si>
  <si>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</si>
  <si>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</si>
  <si>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</si>
  <si>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</si>
  <si>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</si>
  <si>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</si>
  <si>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</si>
  <si>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</si>
  <si>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</si>
  <si>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</si>
  <si>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</si>
  <si>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</si>
  <si>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</si>
  <si>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</si>
  <si>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</si>
  <si>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</si>
  <si>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</si>
  <si>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</si>
  <si>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</si>
  <si>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</si>
  <si>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</si>
  <si>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</si>
  <si>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</si>
  <si>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</si>
  <si>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</si>
  <si>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</si>
  <si>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</si>
  <si>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</si>
  <si>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</si>
  <si>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</si>
  <si>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</si>
  <si>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</si>
  <si>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</si>
  <si>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</si>
  <si>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</si>
  <si>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</si>
  <si>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</si>
  <si>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</si>
  <si>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</si>
  <si>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</si>
  <si>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</si>
  <si>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</si>
  <si>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</si>
  <si>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</si>
  <si>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</si>
  <si>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</si>
  <si>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</si>
  <si>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</si>
  <si>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</si>
  <si>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</si>
  <si>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</si>
  <si>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</si>
  <si>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</si>
  <si>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</si>
  <si>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</si>
  <si>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</si>
  <si>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</si>
  <si>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</si>
  <si>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</si>
  <si>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</si>
  <si>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</si>
  <si>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</si>
  <si>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</si>
  <si>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</si>
  <si>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</si>
  <si>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</si>
  <si>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</si>
  <si>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</si>
  <si>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</si>
  <si>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</si>
  <si>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</si>
  <si>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</si>
  <si>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</si>
  <si>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</si>
  <si>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</si>
  <si>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</si>
  <si>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</si>
  <si>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</si>
  <si>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</si>
  <si>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</si>
  <si>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</si>
  <si>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</si>
  <si>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</si>
  <si>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</si>
  <si>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</si>
  <si>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</si>
  <si>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</si>
  <si>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</si>
  <si>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</si>
  <si>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</si>
  <si>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</si>
  <si>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</si>
  <si>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</si>
  <si>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</si>
  <si>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</si>
  <si>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</si>
  <si>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</si>
  <si>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</si>
  <si>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</si>
  <si>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</si>
  <si>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</si>
  <si>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</si>
  <si>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</si>
  <si>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</si>
  <si>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</si>
  <si>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</si>
  <si>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</si>
  <si>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</si>
  <si>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</si>
  <si>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</si>
  <si>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</si>
  <si>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</si>
  <si>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</si>
  <si>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</si>
  <si>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</si>
  <si>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</si>
  <si>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</si>
  <si>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</si>
  <si>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</si>
  <si>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</si>
  <si>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</si>
  <si>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</si>
  <si>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</si>
  <si>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</si>
  <si>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</si>
  <si>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</si>
  <si>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</si>
  <si>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</si>
  <si>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</si>
  <si>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</si>
  <si>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</si>
  <si>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</si>
  <si>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</si>
  <si>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</si>
  <si>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</si>
  <si>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</si>
  <si>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</si>
  <si>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</si>
  <si>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</si>
  <si>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</si>
  <si>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</si>
  <si>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</si>
  <si>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</si>
  <si>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</si>
  <si>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</si>
  <si>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</si>
  <si>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</si>
  <si>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</si>
  <si>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</si>
  <si>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</si>
  <si>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</si>
  <si>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</si>
  <si>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</si>
  <si>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</si>
  <si>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</si>
  <si>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</si>
  <si>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</si>
  <si>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</si>
  <si>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</si>
  <si>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</si>
  <si>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</si>
  <si>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</si>
  <si>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</si>
  <si>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</si>
  <si>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</si>
  <si>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</si>
  <si>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</si>
  <si>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</si>
  <si>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</si>
  <si>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</si>
  <si>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</si>
  <si>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</si>
  <si>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</si>
  <si>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</si>
  <si>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</si>
  <si>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</si>
  <si>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</si>
  <si>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</si>
  <si>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</si>
  <si>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</si>
  <si>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</si>
  <si>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</si>
  <si>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</si>
  <si>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</si>
  <si>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</si>
  <si>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</si>
  <si>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</si>
  <si>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</si>
  <si>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</si>
  <si>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</si>
  <si>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</si>
  <si>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</si>
  <si>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</si>
  <si>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</si>
  <si>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</si>
  <si>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</si>
  <si>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</si>
  <si>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</si>
  <si>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</si>
  <si>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</si>
  <si>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</si>
  <si>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</si>
  <si>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</si>
  <si>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</si>
  <si>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</si>
  <si>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</si>
  <si>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</si>
  <si>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</si>
  <si>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</si>
  <si>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</si>
  <si>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</si>
  <si>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</si>
  <si>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</si>
  <si>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</si>
  <si>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</si>
  <si>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</si>
  <si>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</si>
  <si>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</si>
  <si>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</si>
  <si>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</si>
  <si>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</si>
  <si>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</si>
  <si>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</si>
  <si>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</si>
  <si>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</si>
  <si>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</si>
  <si>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</si>
  <si>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</si>
  <si>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</si>
  <si>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</si>
  <si>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</si>
  <si>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</si>
  <si>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</si>
  <si>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</si>
  <si>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</si>
  <si>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</si>
  <si>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</si>
  <si>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</si>
  <si>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</si>
  <si>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</si>
  <si>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</si>
  <si>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</si>
  <si>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</si>
  <si>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</si>
  <si>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</si>
  <si>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</si>
  <si>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</si>
  <si>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</si>
  <si>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</si>
  <si>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</si>
  <si>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</si>
  <si>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</si>
  <si>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</si>
  <si>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</si>
  <si>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</si>
  <si>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</si>
  <si>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</si>
  <si>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</si>
  <si>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</si>
  <si>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</si>
  <si>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</si>
  <si>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</si>
  <si>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</si>
  <si>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</si>
  <si>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</si>
  <si>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</si>
  <si>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</si>
  <si>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</si>
  <si>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</si>
  <si>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</si>
  <si>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</si>
  <si>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</si>
  <si>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</si>
  <si>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</si>
  <si>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</si>
  <si>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</si>
  <si>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</si>
  <si>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</si>
  <si>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</si>
  <si>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</si>
  <si>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</si>
  <si>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</si>
  <si>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</si>
  <si>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</si>
  <si>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</si>
  <si>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</si>
  <si>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</si>
  <si>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</si>
  <si>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</si>
  <si>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</si>
  <si>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</si>
  <si>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</si>
  <si>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</si>
  <si>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</si>
  <si>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</si>
  <si>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</si>
  <si>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</si>
  <si>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</si>
  <si>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</si>
  <si>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</si>
  <si>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</si>
  <si>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</si>
  <si>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</si>
  <si>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</si>
  <si>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</si>
  <si>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</si>
  <si>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</si>
  <si>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</si>
  <si>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</si>
  <si>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</si>
  <si>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</si>
  <si>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</si>
  <si>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</si>
  <si>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</si>
  <si>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</si>
  <si>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</si>
  <si>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</si>
  <si>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</si>
  <si>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</si>
  <si>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</si>
  <si>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</si>
  <si>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</si>
  <si>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</si>
  <si>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</si>
  <si>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</si>
  <si>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</si>
  <si>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</si>
  <si>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</si>
  <si>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</si>
  <si>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</si>
  <si>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</si>
  <si>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</si>
  <si>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</si>
  <si>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</si>
  <si>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</si>
  <si>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</si>
  <si>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</si>
  <si>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</si>
  <si>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</si>
  <si>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</si>
  <si>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</si>
  <si>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</si>
  <si>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</si>
  <si>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</si>
  <si>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</si>
  <si>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</si>
  <si>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</si>
  <si>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</si>
  <si>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</si>
  <si>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</si>
  <si>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</si>
  <si>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</si>
  <si>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</si>
  <si>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</si>
  <si>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</si>
  <si>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</si>
  <si>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</si>
  <si>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</si>
  <si>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</si>
  <si>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</si>
  <si>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</si>
  <si>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</si>
  <si>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</si>
  <si>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</si>
  <si>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</si>
  <si>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</si>
  <si>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</si>
  <si>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</si>
  <si>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</si>
  <si>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</si>
  <si>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</si>
  <si>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</si>
  <si>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</si>
  <si>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</si>
  <si>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</si>
  <si>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</si>
  <si>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</si>
  <si>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</si>
  <si>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</si>
  <si>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</si>
  <si>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</si>
  <si>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</si>
  <si>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</si>
  <si>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</si>
  <si>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</si>
  <si>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</si>
  <si>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</si>
  <si>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</si>
  <si>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</si>
  <si>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</si>
  <si>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</si>
  <si>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</si>
  <si>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</si>
  <si>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</si>
  <si>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</si>
  <si>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</si>
  <si>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</si>
  <si>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</si>
  <si>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</si>
  <si>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</si>
  <si>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</si>
  <si>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</si>
  <si>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</si>
  <si>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</si>
  <si>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</si>
  <si>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</si>
  <si>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</si>
  <si>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</si>
  <si>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</si>
  <si>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</si>
  <si>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</si>
  <si>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</si>
  <si>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</si>
  <si>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</si>
  <si>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</si>
  <si>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</si>
  <si>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</si>
  <si>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</si>
  <si>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</si>
  <si>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</si>
  <si>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</si>
  <si>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</si>
  <si>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</si>
  <si>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</si>
  <si>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</si>
  <si>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</si>
  <si>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</si>
  <si>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</si>
  <si>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</si>
  <si>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</si>
  <si>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</si>
  <si>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</si>
  <si>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</si>
  <si>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</si>
  <si>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</si>
  <si>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</si>
  <si>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</si>
  <si>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</si>
  <si>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</si>
  <si>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</si>
  <si>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</si>
  <si>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</si>
  <si>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</si>
  <si>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</si>
  <si>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</si>
  <si>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</si>
  <si>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</si>
  <si>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</si>
  <si>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</si>
  <si>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</si>
  <si>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</si>
  <si>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</si>
  <si>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</si>
  <si>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</si>
  <si>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</si>
  <si>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</si>
  <si>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</si>
  <si>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</si>
  <si>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</si>
  <si>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</si>
  <si>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</si>
  <si>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</si>
  <si>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</si>
  <si>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</si>
  <si>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</si>
  <si>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</si>
  <si>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</si>
  <si>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</si>
  <si>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</si>
  <si>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</si>
  <si>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</si>
  <si>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</si>
  <si>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</si>
  <si>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</si>
  <si>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</si>
  <si>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</si>
  <si>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</si>
  <si>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</si>
  <si>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</si>
  <si>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</si>
  <si>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</si>
  <si>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</si>
  <si>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</si>
  <si>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</si>
  <si>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</si>
  <si>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</si>
  <si>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</si>
  <si>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</si>
  <si>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</si>
  <si>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</si>
  <si>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</si>
  <si>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</si>
  <si>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</si>
  <si>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</si>
  <si>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</si>
  <si>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</si>
  <si>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</si>
  <si>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</si>
  <si>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</si>
  <si>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</si>
  <si>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</si>
  <si>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</si>
  <si>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</si>
  <si>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</si>
  <si>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</si>
  <si>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</si>
  <si>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</si>
  <si>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</si>
  <si>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</si>
  <si>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</si>
  <si>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</si>
  <si>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</si>
  <si>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</si>
  <si>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</si>
  <si>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</si>
  <si>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</si>
  <si>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</si>
  <si>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</si>
  <si>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</si>
  <si>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</si>
  <si>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</si>
  <si>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</si>
  <si>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</si>
  <si>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</si>
  <si>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</si>
  <si>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</si>
  <si>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</si>
  <si>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</si>
  <si>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</si>
  <si>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</si>
  <si>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</si>
  <si>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</si>
  <si>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</si>
  <si>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</si>
  <si>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</si>
  <si>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</si>
  <si>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</si>
  <si>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</si>
  <si>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</si>
  <si>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</si>
  <si>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</si>
  <si>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</si>
  <si>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</si>
  <si>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</si>
  <si>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</si>
  <si>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</si>
  <si>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</si>
  <si>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</si>
  <si>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</si>
  <si>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</si>
  <si>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</si>
  <si>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</si>
  <si>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</si>
  <si>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</si>
  <si>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</si>
  <si>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</si>
  <si>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</si>
  <si>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</si>
  <si>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</si>
  <si>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</si>
  <si>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</si>
  <si>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</si>
  <si>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</si>
  <si>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</si>
  <si>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</si>
  <si>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</si>
  <si>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</si>
  <si>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</si>
  <si>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</si>
  <si>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</si>
  <si>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</si>
  <si>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</si>
  <si>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</si>
  <si>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</si>
  <si>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</si>
  <si>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</si>
  <si>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</si>
  <si>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</si>
  <si>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</si>
  <si>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</si>
  <si>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</si>
  <si>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</si>
  <si>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</si>
  <si>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</si>
  <si>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</si>
  <si>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</si>
  <si>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</si>
  <si>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</si>
  <si>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</si>
  <si>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</si>
  <si>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</si>
  <si>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</si>
  <si>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</si>
  <si>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</si>
  <si>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</si>
  <si>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</si>
  <si>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</si>
  <si>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</si>
  <si>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</si>
  <si>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</si>
  <si>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</si>
  <si>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</si>
  <si>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</si>
  <si>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</si>
  <si>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</si>
  <si>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</si>
  <si>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</si>
  <si>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</si>
  <si>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</si>
  <si>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</si>
  <si>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</si>
  <si>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</si>
  <si>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</si>
  <si>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</si>
  <si>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</si>
  <si>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</si>
  <si>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</si>
  <si>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</si>
  <si>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</si>
  <si>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</si>
  <si>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</si>
  <si>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</si>
  <si>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</si>
  <si>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</si>
  <si>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</si>
  <si>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</si>
  <si>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</si>
  <si>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</si>
  <si>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</si>
  <si>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</si>
  <si>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</si>
  <si>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</si>
  <si>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</si>
  <si>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</si>
  <si>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</si>
  <si>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</si>
  <si>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</si>
  <si>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</si>
  <si>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</si>
  <si>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</si>
  <si>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</si>
  <si>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</si>
  <si>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</si>
  <si>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</si>
  <si>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</si>
  <si>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</si>
  <si>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</si>
  <si>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</si>
  <si>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</si>
  <si>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</si>
  <si>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</si>
  <si>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</si>
  <si>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</si>
  <si>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</si>
  <si>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</si>
  <si>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</si>
  <si>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</si>
  <si>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</si>
  <si>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</si>
  <si>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</si>
  <si>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</si>
  <si>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</si>
  <si>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</si>
  <si>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</si>
  <si>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</si>
  <si>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</si>
  <si>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</si>
  <si>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</si>
  <si>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</si>
  <si>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</si>
  <si>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</si>
  <si>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</si>
  <si>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</si>
  <si>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</si>
  <si>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</si>
  <si>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</si>
  <si>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</si>
  <si>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</si>
  <si>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</si>
  <si>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</si>
  <si>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</si>
  <si>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</si>
  <si>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</si>
  <si>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</si>
  <si>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</si>
  <si>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</si>
  <si>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</si>
  <si>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</si>
  <si>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</si>
  <si>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</si>
  <si>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</si>
  <si>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</si>
  <si>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</si>
  <si>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</si>
  <si>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</si>
  <si>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</si>
  <si>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</si>
  <si>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</si>
  <si>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</si>
  <si>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</si>
  <si>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</si>
  <si>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</si>
  <si>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</si>
  <si>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</si>
  <si>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</si>
  <si>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</si>
  <si>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</si>
  <si>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</si>
  <si>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</si>
  <si>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</si>
  <si>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</si>
  <si>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</si>
  <si>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</si>
  <si>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</si>
  <si>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</si>
  <si>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</si>
  <si>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</si>
  <si>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</si>
  <si>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</si>
  <si>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</si>
  <si>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</si>
  <si>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</si>
  <si>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</si>
  <si>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</si>
  <si>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</si>
  <si>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</si>
  <si>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</si>
  <si>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</si>
  <si>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</si>
  <si>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</si>
  <si>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</si>
  <si>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</si>
  <si>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</si>
  <si>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</si>
  <si>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</si>
  <si>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</si>
  <si>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</si>
  <si>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</si>
  <si>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</si>
  <si>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</si>
  <si>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</si>
  <si>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</si>
  <si>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</si>
  <si>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</si>
  <si>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</si>
  <si>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</si>
  <si>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</si>
  <si>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</si>
  <si>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</si>
  <si>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</si>
  <si>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</si>
  <si>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</si>
  <si>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</si>
  <si>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</si>
  <si>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</si>
  <si>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</si>
  <si>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</si>
  <si>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</si>
  <si>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</si>
  <si>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</si>
  <si>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</si>
  <si>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</si>
  <si>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</si>
  <si>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</si>
  <si>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</si>
  <si>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</si>
  <si>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</si>
  <si>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</si>
  <si>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</si>
  <si>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</si>
  <si>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</si>
  <si>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</si>
  <si>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</si>
  <si>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</si>
  <si>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</si>
  <si>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</si>
  <si>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</si>
  <si>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</si>
  <si>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</si>
  <si>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</si>
  <si>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</si>
  <si>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</si>
  <si>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</si>
  <si>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</si>
  <si>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</si>
  <si>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</si>
  <si>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</si>
  <si>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</si>
  <si>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</si>
  <si>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</si>
  <si>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</si>
  <si>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</si>
  <si>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</si>
  <si>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</si>
  <si>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</si>
  <si>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</si>
  <si>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</si>
  <si>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</si>
  <si>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</si>
  <si>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</si>
  <si>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</si>
  <si>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</si>
  <si>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</si>
  <si>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</si>
  <si>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</si>
  <si>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</si>
  <si>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</si>
  <si>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</si>
  <si>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</si>
  <si>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</si>
  <si>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</si>
  <si>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</si>
  <si>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</si>
  <si>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</si>
  <si>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</si>
  <si>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</si>
  <si>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</si>
  <si>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</si>
  <si>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</si>
  <si>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</si>
  <si>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</si>
  <si>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</si>
  <si>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</si>
  <si>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</si>
  <si>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</si>
  <si>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</si>
  <si>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</si>
  <si>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</si>
  <si>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</si>
  <si>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</si>
  <si>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</si>
  <si>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</si>
  <si>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</si>
  <si>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</si>
  <si>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</si>
  <si>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</si>
  <si>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</si>
  <si>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</si>
  <si>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</si>
  <si>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</si>
  <si>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</si>
  <si>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</si>
  <si>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</si>
  <si>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</si>
  <si>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</si>
  <si>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</si>
  <si>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</si>
  <si>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</si>
  <si>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</si>
  <si>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</si>
  <si>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</si>
  <si>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</si>
  <si>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</si>
  <si>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</si>
  <si>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</si>
  <si>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</si>
  <si>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</si>
  <si>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</si>
  <si>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</si>
  <si>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</si>
  <si>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</si>
  <si>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</si>
  <si>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</si>
  <si>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</si>
  <si>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</si>
  <si>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</si>
  <si>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</si>
  <si>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</si>
  <si>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</si>
  <si>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</si>
  <si>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</si>
  <si>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</si>
  <si>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</si>
  <si>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</si>
  <si>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</si>
  <si>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</si>
  <si>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</si>
  <si>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</si>
  <si>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</si>
  <si>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</si>
  <si>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</si>
  <si>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</si>
  <si>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</si>
  <si>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</si>
  <si>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</si>
  <si>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</si>
  <si>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</si>
  <si>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</si>
  <si>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</si>
  <si>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</si>
  <si>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</si>
  <si>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</si>
  <si>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</si>
  <si>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</si>
  <si>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</si>
  <si>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</si>
  <si>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</si>
  <si>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</si>
  <si>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</si>
  <si>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</si>
  <si>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</si>
  <si>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</si>
  <si>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</si>
  <si>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</si>
  <si>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</si>
  <si>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</si>
  <si>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</si>
  <si>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</si>
  <si>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</si>
  <si>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</si>
  <si>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</si>
  <si>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</si>
  <si>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</si>
  <si>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</si>
  <si>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</si>
  <si>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</si>
  <si>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</si>
  <si>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</si>
  <si>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</si>
  <si>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</si>
  <si>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</si>
  <si>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</si>
  <si>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</si>
  <si>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</si>
  <si>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</si>
  <si>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</si>
  <si>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</si>
  <si>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</si>
  <si>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</si>
  <si>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</si>
  <si>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</si>
  <si>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</si>
  <si>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</si>
  <si>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</si>
  <si>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</si>
  <si>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</si>
  <si>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</si>
  <si>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</si>
  <si>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</si>
  <si>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</si>
  <si>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</si>
  <si>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</si>
  <si>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</si>
  <si>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</si>
  <si>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</si>
  <si>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</si>
  <si>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</si>
  <si>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</si>
  <si>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</si>
  <si>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</si>
  <si>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</si>
  <si>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</si>
  <si>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</si>
  <si>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</si>
  <si>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</si>
  <si>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</si>
  <si>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</si>
  <si>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</si>
  <si>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</si>
  <si>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</si>
  <si>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</si>
  <si>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</si>
  <si>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</si>
  <si>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</si>
  <si>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</si>
  <si>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</si>
  <si>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</si>
  <si>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</si>
  <si>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</si>
  <si>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</si>
  <si>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</si>
  <si>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</si>
  <si>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</si>
  <si>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</si>
  <si>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</si>
  <si>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</si>
  <si>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</si>
  <si>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</si>
  <si>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</si>
  <si>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</si>
  <si>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</si>
  <si>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</si>
  <si>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</si>
  <si>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</si>
  <si>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</si>
  <si>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</si>
  <si>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</si>
  <si>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</si>
  <si>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</si>
  <si>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</si>
  <si>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</si>
  <si>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</si>
  <si>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</si>
  <si>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</si>
  <si>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</si>
  <si>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</si>
  <si>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</si>
  <si>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</si>
  <si>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</si>
  <si>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</si>
  <si>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</si>
  <si>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</si>
  <si>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</si>
  <si>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</si>
  <si>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</si>
  <si>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</si>
  <si>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</si>
  <si>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</si>
  <si>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</si>
  <si>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</si>
  <si>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</si>
  <si>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</si>
  <si>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</si>
  <si>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</si>
  <si>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</si>
  <si>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</si>
  <si>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</si>
  <si>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</si>
  <si>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</si>
  <si>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</si>
  <si>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</si>
  <si>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</si>
  <si>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</si>
  <si>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</si>
  <si>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</si>
  <si>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</si>
  <si>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</si>
  <si>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</si>
  <si>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</si>
  <si>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</si>
  <si>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</si>
  <si>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</si>
  <si>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</si>
  <si>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</si>
  <si>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</si>
  <si>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</si>
  <si>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</si>
  <si>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</si>
  <si>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</si>
  <si>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</si>
  <si>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</si>
  <si>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</si>
  <si>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</si>
  <si>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</si>
  <si>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</si>
  <si>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</si>
  <si>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</si>
  <si>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</si>
  <si>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</si>
  <si>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</si>
  <si>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</si>
  <si>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</si>
  <si>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</si>
  <si>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</si>
  <si>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</si>
  <si>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</si>
  <si>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</si>
  <si>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</si>
  <si>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</si>
  <si>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</si>
  <si>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</si>
  <si>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</si>
  <si>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</si>
  <si>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</si>
  <si>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</si>
  <si>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</si>
  <si>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</si>
  <si>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</si>
  <si>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</si>
  <si>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</si>
  <si>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</si>
  <si>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</si>
  <si>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</si>
  <si>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</si>
  <si>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</si>
  <si>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</si>
  <si>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</si>
  <si>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</si>
  <si>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</si>
  <si>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</si>
  <si>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</si>
  <si>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</si>
  <si>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</si>
  <si>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</si>
  <si>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</si>
  <si>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</si>
  <si>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</si>
  <si>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</si>
  <si>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</si>
  <si>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</si>
  <si>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</si>
  <si>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</si>
  <si>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</si>
  <si>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</si>
  <si>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</si>
  <si>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</si>
  <si>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</si>
  <si>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</si>
  <si>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</si>
  <si>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</si>
  <si>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</si>
  <si>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</si>
  <si>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</si>
  <si>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</si>
  <si>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</si>
  <si>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</si>
  <si>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</si>
  <si>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</si>
  <si>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</si>
  <si>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</si>
  <si>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</si>
  <si>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</si>
  <si>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</si>
  <si>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</si>
  <si>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</si>
  <si>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</si>
  <si>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</si>
  <si>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</si>
  <si>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</si>
  <si>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</si>
  <si>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</si>
  <si>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</si>
  <si>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</si>
  <si>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</si>
  <si>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</si>
  <si>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</si>
  <si>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</si>
  <si>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</si>
  <si>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</si>
  <si>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</si>
  <si>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</si>
  <si>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</si>
  <si>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</si>
  <si>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</si>
  <si>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</si>
  <si>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</si>
  <si>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</si>
  <si>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</si>
  <si>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</si>
  <si>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</si>
  <si>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</si>
  <si>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</si>
  <si>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</si>
  <si>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</si>
  <si>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</si>
  <si>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</si>
  <si>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</si>
  <si>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</si>
  <si>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</si>
  <si>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</si>
  <si>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</si>
  <si>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</si>
  <si>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</si>
  <si>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</si>
  <si>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</si>
  <si>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</si>
  <si>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</si>
  <si>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</si>
  <si>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</si>
  <si>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</si>
  <si>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</si>
  <si>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</si>
  <si>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</si>
  <si>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</si>
  <si>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</si>
  <si>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</si>
  <si>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</si>
  <si>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</si>
  <si>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</si>
  <si>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</si>
  <si>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</si>
  <si>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</si>
  <si>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</si>
  <si>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</si>
  <si>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</si>
  <si>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</si>
  <si>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</si>
  <si>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</si>
  <si>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</si>
  <si>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</si>
  <si>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</si>
  <si>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</si>
  <si>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</si>
  <si>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</si>
  <si>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</si>
  <si>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</si>
  <si>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</si>
  <si>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</si>
  <si>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</si>
  <si>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</si>
  <si>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</si>
  <si>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</si>
  <si>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</si>
  <si>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</si>
  <si>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</si>
  <si>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</si>
  <si>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</si>
  <si>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</si>
  <si>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</si>
  <si>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</si>
  <si>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</si>
  <si>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</si>
  <si>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</si>
  <si>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</si>
  <si>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</si>
  <si>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</si>
  <si>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</si>
  <si>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</si>
  <si>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</si>
  <si>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</si>
  <si>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</si>
  <si>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</si>
  <si>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</si>
  <si>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</si>
  <si>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</si>
  <si>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</si>
  <si>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</si>
  <si>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</si>
  <si>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</si>
  <si>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</si>
  <si>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</si>
  <si>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</si>
  <si>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</si>
  <si>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</si>
  <si>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</si>
  <si>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</si>
  <si>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</si>
  <si>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</si>
  <si>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</si>
  <si>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</si>
  <si>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</si>
  <si>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</si>
  <si>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</si>
  <si>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</si>
  <si>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</si>
  <si>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</si>
  <si>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</si>
  <si>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</si>
  <si>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</si>
  <si>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</si>
  <si>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</si>
  <si>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</si>
  <si>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</si>
  <si>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</si>
  <si>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</si>
  <si>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</si>
  <si>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</si>
  <si>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</si>
  <si>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</si>
  <si>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</si>
  <si>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</si>
  <si>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</si>
  <si>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</si>
  <si>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</si>
  <si>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</si>
  <si>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</si>
  <si>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</si>
  <si>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</si>
  <si>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</si>
  <si>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</si>
  <si>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</si>
  <si>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</si>
  <si>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</si>
  <si>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</si>
  <si>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</si>
  <si>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</si>
  <si>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</si>
  <si>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</si>
  <si>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</si>
  <si>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</si>
  <si>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</si>
  <si>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</si>
  <si>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</si>
  <si>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</si>
  <si>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</si>
  <si>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</si>
  <si>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</si>
  <si>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</si>
  <si>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</si>
  <si>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</si>
  <si>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</si>
  <si>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</si>
  <si>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</si>
  <si>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</si>
  <si>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</si>
  <si>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</si>
  <si>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</si>
  <si>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</si>
  <si>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</si>
  <si>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</si>
  <si>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</si>
  <si>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</si>
  <si>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</si>
  <si>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</si>
  <si>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</si>
  <si>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</si>
  <si>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</si>
  <si>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</si>
  <si>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</si>
  <si>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</si>
  <si>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</si>
  <si>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</si>
  <si>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</si>
  <si>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</si>
  <si>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</si>
  <si>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</si>
  <si>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</si>
  <si>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</si>
  <si>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</si>
  <si>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</si>
  <si>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</si>
  <si>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</si>
  <si>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</si>
  <si>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</si>
  <si>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</si>
  <si>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</si>
  <si>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</si>
  <si>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</si>
  <si>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</si>
  <si>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</si>
  <si>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</si>
  <si>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</si>
  <si>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</si>
  <si>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</si>
  <si>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</si>
  <si>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</si>
  <si>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</si>
  <si>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</si>
  <si>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</si>
  <si>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</si>
  <si>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</si>
  <si>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</si>
  <si>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</si>
  <si>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</si>
  <si>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</si>
  <si>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</si>
  <si>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</si>
  <si>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</si>
  <si>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</si>
  <si>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</si>
  <si>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</si>
  <si>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</si>
  <si>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</si>
  <si>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</si>
  <si>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</si>
  <si>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</si>
  <si>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</si>
  <si>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</si>
  <si>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</si>
  <si>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</si>
  <si>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</si>
  <si>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</si>
  <si>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</si>
  <si>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</si>
  <si>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</si>
  <si>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</si>
  <si>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</si>
  <si>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</si>
  <si>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</si>
  <si>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</si>
  <si>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</si>
  <si>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</si>
  <si>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</si>
  <si>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</si>
  <si>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</si>
  <si>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</si>
  <si>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</si>
  <si>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</si>
  <si>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</si>
  <si>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</si>
  <si>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</si>
  <si>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</si>
  <si>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</si>
  <si>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</si>
  <si>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</si>
  <si>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</si>
  <si>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</si>
  <si>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</si>
  <si>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</si>
  <si>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</si>
  <si>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</si>
  <si>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</si>
  <si>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</si>
  <si>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</si>
  <si>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</si>
  <si>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</si>
  <si>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</si>
  <si>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</si>
  <si>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</si>
  <si>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</si>
  <si>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</si>
  <si>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</si>
  <si>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</si>
  <si>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</si>
  <si>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</si>
  <si>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</si>
  <si>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</si>
  <si>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</si>
  <si>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</si>
  <si>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</si>
  <si>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</si>
  <si>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</si>
  <si>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</si>
  <si>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</si>
  <si>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</si>
  <si>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</si>
  <si>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</si>
  <si>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</si>
  <si>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</si>
  <si>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</si>
  <si>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</si>
  <si>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</si>
  <si>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</si>
  <si>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</si>
  <si>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</si>
  <si>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</si>
  <si>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</si>
  <si>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</si>
  <si>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</si>
  <si>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</si>
  <si>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</si>
  <si>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</si>
  <si>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</si>
  <si>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</si>
  <si>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</si>
  <si>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</si>
  <si>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</si>
  <si>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</si>
  <si>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</si>
  <si>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</si>
  <si>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</si>
  <si>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</si>
  <si>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</si>
  <si>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</si>
  <si>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</si>
  <si>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</si>
  <si>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</si>
  <si>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</si>
  <si>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</si>
  <si>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</si>
  <si>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</si>
  <si>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</si>
  <si>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</si>
  <si>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</si>
  <si>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</si>
  <si>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</si>
  <si>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</si>
  <si>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</si>
  <si>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</si>
  <si>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</si>
  <si>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</si>
  <si>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</si>
  <si>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</si>
  <si>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</si>
  <si>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</si>
  <si>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</si>
  <si>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</si>
  <si>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</si>
  <si>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</si>
  <si>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</si>
  <si>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</si>
  <si>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</si>
  <si>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</si>
  <si>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</si>
  <si>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</si>
  <si>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</si>
  <si>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</si>
  <si>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</si>
  <si>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</si>
  <si>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</si>
  <si>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</si>
  <si>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</si>
  <si>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</si>
  <si>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</si>
  <si>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</si>
  <si>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</si>
  <si>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</si>
  <si>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</si>
  <si>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</si>
  <si>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</si>
  <si>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</si>
  <si>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</si>
  <si>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</si>
  <si>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</si>
  <si>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</si>
  <si>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</si>
  <si>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</si>
  <si>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</si>
  <si>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</si>
  <si>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</si>
  <si>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</si>
  <si>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</si>
  <si>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</si>
  <si>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</si>
  <si>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</si>
  <si>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</si>
  <si>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</si>
  <si>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</si>
  <si>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</si>
  <si>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</si>
  <si>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</si>
  <si>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</si>
  <si>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</si>
  <si>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</si>
  <si>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</si>
  <si>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</si>
  <si>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</si>
  <si>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</si>
  <si>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</si>
  <si>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</si>
  <si>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</si>
  <si>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</si>
  <si>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</si>
  <si>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</si>
  <si>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</si>
  <si>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</si>
  <si>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</si>
  <si>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</si>
  <si>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</si>
  <si>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</si>
  <si>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</si>
  <si>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</si>
  <si>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</si>
  <si>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</si>
  <si>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</si>
  <si>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</si>
  <si>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</si>
  <si>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</si>
  <si>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</si>
  <si>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</si>
  <si>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</si>
  <si>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</si>
  <si>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</si>
  <si>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</si>
  <si>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</si>
  <si>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</si>
  <si>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</si>
  <si>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</si>
  <si>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</si>
  <si>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</si>
  <si>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</si>
  <si>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</si>
  <si>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</si>
  <si>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</si>
  <si>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</si>
  <si>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</si>
  <si>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</si>
  <si>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</si>
  <si>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</si>
  <si>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</si>
  <si>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</si>
  <si>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</si>
  <si>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</si>
  <si>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</si>
  <si>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</si>
  <si>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</si>
  <si>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</si>
  <si>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</si>
  <si>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</si>
  <si>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</si>
  <si>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</si>
  <si>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</si>
  <si>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</si>
  <si>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</si>
  <si>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</si>
  <si>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</si>
  <si>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</si>
  <si>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</si>
  <si>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</si>
  <si>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</si>
  <si>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</si>
  <si>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</si>
  <si>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</si>
  <si>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</si>
  <si>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</si>
  <si>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</si>
  <si>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</si>
  <si>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</si>
  <si>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</si>
  <si>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</si>
  <si>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</si>
  <si>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</si>
  <si>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</si>
  <si>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</si>
  <si>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</si>
  <si>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</si>
  <si>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</si>
  <si>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</si>
  <si>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</si>
  <si>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</si>
  <si>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</si>
  <si>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</si>
  <si>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</si>
  <si>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</si>
  <si>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</si>
  <si>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</si>
  <si>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</si>
  <si>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</si>
  <si>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</si>
  <si>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</si>
  <si>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</si>
  <si>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</si>
  <si>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</si>
  <si>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</si>
  <si>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</si>
  <si>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</si>
  <si>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</si>
  <si>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</si>
  <si>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</si>
  <si>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</si>
  <si>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</si>
  <si>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</si>
  <si>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</si>
  <si>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</si>
  <si>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</si>
  <si>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</si>
  <si>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</si>
  <si>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</si>
  <si>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</si>
  <si>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</si>
  <si>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</si>
  <si>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</si>
  <si>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</si>
  <si>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</si>
  <si>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</si>
  <si>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</si>
  <si>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</si>
  <si>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</si>
  <si>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</si>
  <si>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</si>
  <si>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</si>
  <si>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</si>
  <si>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</si>
  <si>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</si>
  <si>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</si>
  <si>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</si>
  <si>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</si>
  <si>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</si>
  <si>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</si>
  <si>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</si>
  <si>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</si>
  <si>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</si>
  <si>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</si>
  <si>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</si>
  <si>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</si>
  <si>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</si>
  <si>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</si>
  <si>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</si>
  <si>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</si>
  <si>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</si>
  <si>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</si>
  <si>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</si>
  <si>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</si>
  <si>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</si>
  <si>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</si>
  <si>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</si>
  <si>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</si>
  <si>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</si>
  <si>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</si>
  <si>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</si>
  <si>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</si>
  <si>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</si>
  <si>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</si>
  <si>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</si>
  <si>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</si>
  <si>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</si>
  <si>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</si>
  <si>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</si>
  <si>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</si>
  <si>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</si>
  <si>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</si>
  <si>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</si>
  <si>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</si>
  <si>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</si>
  <si>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</si>
  <si>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</si>
  <si>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</si>
  <si>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</si>
  <si>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</si>
  <si>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</si>
  <si>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</si>
  <si>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</si>
  <si>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</si>
  <si>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</si>
  <si>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</si>
  <si>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</si>
  <si>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</si>
  <si>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</si>
  <si>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</si>
  <si>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</si>
  <si>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</si>
  <si>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</si>
  <si>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</si>
  <si>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</si>
  <si>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</si>
  <si>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</si>
  <si>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</si>
  <si>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</si>
  <si>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</si>
  <si>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</si>
  <si>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</si>
  <si>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</si>
  <si>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</si>
  <si>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</si>
  <si>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</si>
  <si>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</si>
  <si>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</si>
  <si>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</si>
  <si>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</si>
  <si>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</si>
  <si>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</si>
  <si>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</si>
  <si>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</si>
  <si>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</si>
  <si>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</si>
  <si>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</si>
  <si>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</si>
  <si>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</si>
  <si>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</si>
  <si>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</si>
  <si>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</si>
  <si>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</si>
  <si>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</si>
  <si>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</si>
  <si>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</si>
  <si>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</si>
  <si>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</si>
  <si>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</si>
  <si>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</si>
  <si>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</si>
  <si>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</si>
  <si>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</si>
  <si>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</si>
  <si>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</si>
  <si>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</si>
  <si>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</si>
  <si>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</si>
  <si>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</si>
  <si>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</si>
  <si>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</si>
  <si>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</si>
  <si>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</si>
  <si>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</si>
  <si>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</si>
  <si>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</si>
  <si>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</si>
  <si>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</si>
  <si>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</si>
  <si>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</si>
  <si>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</si>
  <si>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</si>
  <si>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</si>
  <si>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</si>
  <si>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</si>
  <si>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</si>
  <si>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</si>
  <si>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</si>
  <si>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</si>
  <si>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</si>
  <si>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</si>
  <si>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</si>
  <si>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</si>
  <si>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</si>
  <si>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</si>
  <si>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</si>
  <si>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</si>
  <si>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</si>
  <si>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</si>
  <si>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</si>
  <si>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</si>
  <si>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</si>
  <si>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</si>
  <si>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</si>
  <si>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</si>
  <si>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</si>
  <si>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</si>
  <si>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</si>
  <si>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</si>
  <si>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</si>
  <si>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</si>
  <si>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</si>
  <si>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</si>
  <si>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</si>
  <si>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</si>
  <si>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</si>
  <si>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</si>
  <si>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</si>
  <si>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</si>
  <si>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</si>
  <si>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</si>
  <si>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</si>
  <si>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</si>
  <si>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</si>
  <si>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</si>
  <si>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</si>
  <si>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</si>
  <si>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</si>
  <si>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</si>
  <si>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</si>
  <si>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</si>
  <si>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</si>
  <si>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</si>
  <si>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</si>
  <si>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</si>
  <si>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</si>
  <si>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</si>
  <si>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</si>
  <si>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</si>
  <si>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</si>
  <si>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</si>
  <si>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</si>
  <si>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</si>
  <si>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</si>
  <si>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</si>
  <si>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</si>
  <si>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</si>
  <si>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</si>
  <si>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</si>
  <si>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</si>
  <si>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</si>
  <si>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</si>
  <si>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</si>
  <si>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</si>
  <si>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</si>
  <si>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</si>
  <si>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</si>
  <si>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</si>
  <si>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</si>
  <si>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</si>
  <si>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</si>
  <si>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</si>
  <si>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</si>
  <si>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</si>
  <si>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</si>
  <si>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</si>
  <si>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</si>
  <si>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</si>
  <si>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</si>
  <si>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</si>
  <si>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</si>
  <si>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</si>
  <si>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</si>
  <si>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</si>
  <si>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</si>
  <si>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</si>
  <si>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</si>
  <si>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</si>
  <si>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</si>
  <si>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</si>
  <si>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</si>
  <si>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</si>
  <si>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</si>
  <si>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</si>
  <si>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</si>
  <si>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</si>
  <si>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</si>
  <si>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</si>
  <si>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</si>
  <si>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</si>
  <si>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</si>
  <si>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</si>
  <si>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</si>
  <si>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</si>
  <si>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</si>
  <si>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</si>
  <si>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</si>
  <si>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</si>
  <si>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</si>
  <si>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</si>
  <si>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</si>
  <si>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</si>
  <si>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</si>
  <si>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</si>
  <si>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</si>
  <si>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</si>
  <si>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</si>
  <si>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</si>
  <si>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</si>
  <si>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</si>
  <si>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</si>
  <si>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</si>
  <si>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</si>
  <si>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</si>
  <si>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</si>
  <si>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</si>
  <si>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</si>
  <si>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</si>
  <si>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</si>
  <si>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</si>
  <si>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</si>
  <si>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</si>
  <si>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</si>
  <si>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</si>
  <si>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</si>
  <si>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</si>
  <si>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</si>
  <si>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</si>
  <si>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</si>
  <si>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</si>
  <si>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</si>
  <si>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</si>
  <si>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</si>
  <si>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</si>
  <si>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</si>
  <si>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</si>
  <si>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</si>
  <si>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</si>
  <si>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</si>
  <si>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</si>
  <si>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</si>
  <si>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</si>
  <si>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</si>
  <si>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</si>
  <si>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</si>
  <si>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</si>
  <si>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</si>
  <si>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</si>
  <si>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</si>
  <si>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</si>
  <si>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</si>
  <si>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</si>
  <si>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</si>
  <si>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</si>
  <si>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</si>
  <si>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</si>
  <si>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</si>
  <si>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</si>
  <si>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</si>
  <si>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</si>
  <si>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</si>
  <si>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</si>
  <si>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</si>
  <si>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</si>
  <si>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</si>
  <si>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</si>
  <si>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</si>
  <si>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</si>
  <si>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</si>
  <si>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</si>
  <si>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</si>
  <si>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</si>
  <si>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</si>
  <si>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</si>
  <si>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</si>
  <si>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</si>
  <si>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</si>
  <si>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</si>
  <si>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</si>
  <si>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</si>
  <si>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</si>
  <si>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</si>
  <si>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</si>
  <si>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</si>
  <si>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</si>
  <si>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</si>
  <si>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</si>
  <si>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</si>
  <si>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</si>
  <si>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</si>
  <si>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</si>
  <si>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</si>
  <si>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</si>
  <si>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</si>
  <si>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</si>
  <si>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</si>
  <si>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</si>
  <si>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</si>
  <si>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</si>
  <si>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</si>
  <si>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</si>
  <si>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</si>
  <si>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</si>
  <si>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</si>
  <si>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</si>
  <si>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</si>
  <si>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</si>
  <si>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</si>
  <si>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</si>
  <si>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</si>
  <si>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</si>
  <si>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</si>
  <si>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</si>
  <si>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</si>
  <si>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</si>
  <si>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</si>
  <si>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</si>
  <si>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</si>
  <si>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</si>
  <si>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</si>
  <si>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</si>
  <si>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</si>
  <si>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</si>
  <si>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</si>
  <si>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</si>
  <si>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</si>
  <si>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</si>
  <si>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</si>
  <si>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</si>
  <si>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</si>
  <si>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</si>
  <si>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</si>
  <si>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</si>
  <si>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</si>
  <si>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</si>
  <si>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</si>
  <si>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</si>
  <si>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</si>
  <si>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</si>
  <si>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</si>
  <si>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</si>
  <si>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</si>
  <si>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</si>
  <si>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</si>
  <si>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</si>
  <si>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</si>
  <si>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</si>
  <si>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</si>
  <si>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</si>
  <si>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</si>
  <si>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</si>
  <si>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</si>
  <si>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</si>
  <si>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</si>
  <si>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</si>
  <si>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</si>
  <si>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</si>
  <si>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</si>
  <si>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</si>
  <si>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</si>
  <si>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</si>
  <si>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</si>
  <si>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</si>
  <si>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</si>
  <si>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</si>
  <si>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</si>
  <si>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</si>
  <si>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</si>
  <si>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</si>
  <si>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</si>
  <si>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</si>
  <si>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</si>
  <si>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</si>
  <si>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</si>
  <si>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</si>
  <si>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</si>
  <si>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</si>
  <si>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</si>
  <si>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</si>
  <si>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</si>
  <si>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</si>
  <si>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</si>
  <si>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</si>
  <si>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</si>
  <si>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</si>
  <si>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</si>
  <si>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</si>
  <si>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</si>
  <si>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</si>
  <si>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</si>
  <si>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</si>
  <si>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</si>
  <si>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</si>
  <si>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</si>
  <si>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</si>
  <si>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</si>
  <si>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</si>
  <si>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</si>
  <si>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</si>
  <si>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</si>
  <si>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</si>
  <si>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</si>
  <si>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</si>
  <si>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</si>
  <si>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</si>
  <si>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</si>
  <si>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</si>
  <si>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</si>
  <si>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</si>
  <si>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</si>
  <si>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</si>
  <si>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</si>
  <si>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</si>
  <si>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</si>
  <si>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</si>
  <si>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</si>
  <si>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</si>
  <si>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</si>
  <si>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</si>
  <si>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</si>
  <si>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</si>
  <si>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</si>
  <si>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</si>
  <si>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</si>
  <si>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</si>
  <si>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</si>
  <si>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</si>
  <si>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</si>
  <si>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</si>
  <si>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</si>
  <si>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</si>
  <si>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</si>
  <si>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</si>
  <si>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</si>
  <si>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</si>
  <si>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</si>
  <si>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</si>
  <si>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</si>
  <si>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</si>
  <si>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</si>
  <si>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</si>
  <si>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</si>
  <si>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</si>
  <si>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</si>
  <si>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</si>
  <si>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</si>
  <si>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</si>
  <si>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</si>
  <si>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</si>
  <si>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</si>
  <si>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</si>
  <si>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</si>
  <si>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</si>
  <si>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</si>
  <si>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</si>
  <si>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</si>
  <si>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</si>
  <si>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</si>
  <si>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</si>
  <si>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</si>
  <si>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</si>
  <si>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</si>
  <si>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</si>
  <si>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</si>
  <si>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</si>
  <si>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</si>
  <si>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</si>
  <si>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</si>
  <si>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</si>
  <si>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</si>
  <si>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</si>
  <si>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</si>
  <si>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</si>
  <si>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</si>
  <si>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</si>
  <si>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</si>
  <si>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</si>
  <si>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</si>
  <si>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</si>
  <si>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</si>
  <si>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</si>
  <si>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</si>
  <si>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</si>
  <si>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</si>
  <si>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</si>
  <si>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</si>
  <si>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</si>
  <si>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</si>
  <si>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</si>
  <si>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</si>
  <si>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</si>
  <si>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</si>
  <si>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</si>
  <si>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</si>
  <si>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</si>
  <si>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</si>
  <si>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</si>
  <si>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</si>
  <si>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</si>
  <si>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</si>
  <si>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</si>
  <si>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</si>
  <si>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</si>
  <si>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</si>
  <si>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</si>
  <si>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</si>
  <si>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</si>
  <si>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</si>
  <si>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</si>
  <si>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</si>
  <si>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</si>
  <si>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</si>
  <si>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</si>
  <si>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</si>
  <si>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</si>
  <si>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</si>
  <si>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</si>
  <si>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</si>
  <si>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</si>
  <si>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</si>
  <si>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</si>
  <si>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</si>
  <si>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</si>
  <si>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</si>
  <si>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</si>
  <si>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</si>
  <si>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</si>
  <si>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</si>
  <si>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</si>
  <si>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</si>
  <si>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</si>
  <si>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</si>
  <si>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</si>
  <si>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</si>
  <si>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</si>
  <si>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</si>
  <si>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</si>
  <si>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</si>
  <si>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</si>
  <si>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</si>
  <si>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</si>
  <si>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</si>
  <si>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</si>
  <si>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</si>
  <si>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</si>
  <si>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</si>
  <si>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</si>
  <si>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</si>
  <si>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</si>
  <si>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</si>
  <si>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</si>
  <si>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</si>
  <si>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</si>
  <si>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</si>
  <si>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</si>
  <si>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</si>
  <si>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</si>
  <si>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</si>
  <si>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</si>
  <si>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</si>
  <si>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</si>
  <si>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</si>
  <si>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</si>
  <si>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</si>
  <si>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</si>
  <si>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</si>
  <si>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</si>
  <si>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</si>
  <si>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</si>
  <si>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</si>
  <si>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</si>
  <si>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</si>
  <si>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</si>
  <si>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</si>
  <si>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</si>
  <si>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</si>
  <si>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</si>
  <si>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</si>
  <si>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</si>
  <si>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</si>
  <si>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</si>
  <si>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</si>
  <si>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</si>
  <si>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</si>
  <si>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</si>
  <si>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</si>
  <si>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</si>
  <si>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</si>
  <si>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</si>
  <si>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</si>
  <si>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</si>
  <si>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</si>
  <si>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</si>
  <si>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</si>
  <si>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</si>
  <si>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</si>
  <si>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</si>
  <si>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</si>
  <si>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</si>
  <si>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</si>
  <si>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</si>
  <si>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</si>
  <si>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</si>
  <si>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</si>
  <si>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</si>
  <si>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</si>
  <si>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</si>
  <si>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</si>
  <si>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</si>
  <si>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</si>
  <si>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</si>
  <si>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</si>
  <si>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</si>
  <si>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</si>
  <si>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</si>
  <si>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</si>
  <si>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</si>
  <si>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</si>
  <si>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</si>
  <si>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</si>
  <si>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</si>
  <si>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</si>
  <si>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</si>
  <si>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</si>
  <si>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</si>
  <si>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</si>
  <si>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</si>
  <si>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</si>
  <si>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</si>
  <si>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</si>
  <si>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</si>
  <si>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</si>
  <si>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</si>
  <si>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</si>
  <si>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</si>
  <si>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</si>
  <si>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</si>
  <si>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</si>
  <si>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</si>
  <si>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</si>
  <si>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</si>
  <si>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</si>
  <si>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</si>
  <si>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</si>
  <si>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</si>
  <si>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</si>
  <si>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</si>
  <si>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</si>
  <si>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</si>
  <si>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</si>
  <si>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</si>
  <si>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</si>
  <si>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</si>
  <si>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</si>
  <si>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</si>
  <si>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</si>
  <si>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</si>
  <si>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</si>
  <si>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</si>
  <si>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</si>
  <si>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</si>
  <si>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</si>
  <si>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</si>
  <si>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</si>
  <si>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</si>
  <si>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</si>
  <si>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</si>
  <si>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</si>
  <si>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</si>
  <si>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</si>
  <si>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</si>
  <si>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</si>
  <si>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</si>
  <si>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</si>
  <si>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</si>
  <si>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</si>
  <si>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</si>
  <si>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</si>
  <si>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</si>
  <si>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</si>
  <si>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</si>
  <si>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</si>
  <si>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</si>
  <si>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</si>
  <si>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</si>
  <si>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</si>
  <si>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</si>
  <si>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</si>
  <si>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</si>
  <si>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</si>
  <si>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</si>
  <si>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</si>
  <si>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</si>
  <si>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</si>
  <si>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</si>
  <si>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</si>
  <si>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</si>
  <si>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</si>
  <si>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</si>
  <si>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</si>
  <si>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</si>
  <si>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</si>
  <si>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</si>
  <si>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</si>
  <si>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</si>
  <si>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</si>
  <si>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</si>
  <si>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</si>
  <si>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</si>
  <si>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</si>
  <si>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</si>
  <si>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</si>
  <si>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</si>
  <si>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</si>
  <si>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</si>
  <si>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</si>
  <si>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</si>
  <si>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</si>
  <si>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</si>
  <si>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</si>
  <si>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</si>
  <si>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</si>
  <si>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</si>
  <si>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</si>
  <si>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</si>
  <si>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</si>
  <si>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</si>
  <si>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</si>
  <si>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</si>
  <si>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</si>
  <si>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</si>
  <si>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</si>
  <si>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</si>
  <si>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</si>
  <si>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</si>
  <si>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</si>
  <si>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</si>
  <si>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</si>
  <si>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</si>
  <si>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</si>
  <si>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</si>
  <si>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</si>
  <si>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</si>
  <si>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</si>
  <si>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</si>
  <si>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</si>
  <si>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</si>
  <si>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</si>
  <si>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</si>
  <si>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</si>
  <si>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</si>
  <si>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</si>
  <si>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</si>
  <si>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</si>
  <si>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</si>
  <si>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</si>
  <si>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</si>
  <si>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</si>
  <si>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</si>
  <si>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</si>
  <si>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</si>
  <si>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</si>
  <si>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</si>
  <si>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</si>
  <si>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</si>
  <si>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</si>
  <si>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</si>
  <si>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</si>
  <si>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</si>
  <si>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</si>
  <si>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</si>
  <si>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</si>
  <si>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</si>
  <si>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</si>
  <si>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</si>
  <si>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</si>
  <si>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</si>
  <si>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</si>
  <si>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</si>
  <si>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</si>
  <si>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</si>
  <si>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</si>
  <si>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</si>
  <si>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</si>
  <si>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</si>
  <si>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</si>
  <si>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</si>
  <si>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</si>
  <si>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</si>
  <si>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</si>
  <si>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</si>
  <si>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</si>
  <si>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</si>
  <si>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</si>
  <si>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</si>
  <si>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</si>
  <si>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</si>
  <si>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</si>
  <si>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</si>
  <si>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</si>
  <si>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</si>
  <si>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</si>
  <si>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</si>
  <si>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</si>
  <si>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</si>
  <si>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</si>
  <si>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</si>
  <si>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</si>
  <si>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</si>
  <si>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</si>
  <si>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</si>
  <si>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</si>
  <si>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</si>
  <si>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</si>
  <si>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</si>
  <si>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</si>
  <si>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</si>
  <si>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</si>
  <si>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</si>
  <si>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</si>
  <si>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</si>
  <si>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</si>
  <si>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</si>
  <si>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</si>
  <si>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</si>
  <si>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</si>
  <si>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</si>
  <si>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</si>
  <si>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</si>
  <si>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</si>
  <si>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</si>
  <si>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</si>
  <si>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</si>
  <si>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</si>
  <si>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</si>
  <si>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</si>
  <si>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</si>
  <si>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</si>
  <si>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</si>
  <si>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</si>
  <si>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</si>
  <si>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</si>
  <si>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</si>
  <si>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</si>
  <si>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</si>
  <si>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</si>
  <si>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</si>
  <si>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</si>
  <si>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</si>
  <si>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</si>
  <si>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</si>
  <si>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</si>
  <si>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</si>
  <si>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</si>
  <si>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</si>
  <si>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</si>
  <si>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</si>
  <si>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</si>
  <si>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</si>
  <si>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</si>
  <si>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</si>
  <si>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</si>
  <si>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</si>
  <si>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</si>
  <si>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</si>
  <si>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</si>
  <si>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</si>
  <si>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</si>
  <si>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</si>
  <si>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</si>
  <si>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</si>
  <si>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</si>
  <si>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</si>
  <si>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</si>
  <si>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</si>
  <si>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</si>
  <si>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</si>
  <si>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</si>
  <si>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</si>
  <si>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</si>
  <si>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</si>
  <si>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</si>
  <si>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</si>
  <si>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</si>
  <si>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</si>
  <si>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</si>
  <si>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</si>
  <si>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</si>
  <si>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</si>
  <si>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</si>
  <si>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</si>
  <si>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</si>
  <si>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</si>
  <si>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</si>
  <si>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</si>
  <si>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</si>
  <si>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</si>
  <si>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</si>
  <si>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</si>
  <si>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</si>
  <si>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</si>
  <si>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</si>
  <si>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</si>
  <si>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</si>
  <si>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</si>
  <si>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</si>
  <si>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</si>
  <si>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</si>
  <si>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</si>
  <si>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</si>
  <si>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</si>
  <si>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</si>
  <si>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</si>
  <si>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</si>
  <si>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</si>
  <si>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</si>
  <si>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</si>
  <si>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</si>
  <si>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</si>
  <si>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</si>
  <si>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</si>
  <si>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</si>
  <si>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</si>
  <si>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</si>
  <si>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</si>
  <si>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</si>
  <si>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</si>
  <si>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</si>
  <si>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</si>
  <si>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</si>
  <si>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</si>
  <si>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</si>
  <si>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</si>
  <si>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</si>
  <si>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</si>
  <si>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</si>
  <si>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</si>
  <si>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</si>
  <si>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</si>
  <si>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</si>
  <si>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</si>
  <si>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</si>
  <si>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</si>
  <si>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</si>
  <si>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</si>
  <si>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</si>
  <si>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</si>
  <si>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</si>
  <si>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</si>
  <si>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</si>
  <si>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</si>
  <si>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</si>
  <si>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</si>
  <si>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</si>
  <si>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</si>
  <si>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</si>
  <si>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</si>
  <si>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</si>
  <si>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</si>
  <si>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</si>
  <si>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</si>
  <si>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</si>
  <si>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</si>
  <si>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</si>
  <si>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</si>
  <si>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</si>
  <si>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</si>
  <si>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</si>
  <si>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</si>
  <si>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</si>
  <si>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</si>
  <si>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</si>
  <si>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</si>
  <si>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</si>
  <si>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</si>
  <si>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</si>
  <si>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</si>
  <si>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</si>
  <si>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</si>
  <si>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</si>
  <si>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</si>
  <si>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</si>
  <si>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</si>
  <si>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</si>
  <si>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</si>
  <si>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</si>
  <si>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</si>
  <si>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</si>
  <si>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</si>
  <si>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</si>
  <si>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</si>
  <si>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</si>
  <si>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</si>
  <si>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</si>
  <si>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</si>
  <si>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</si>
  <si>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</si>
  <si>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</si>
  <si>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</si>
  <si>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</si>
  <si>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</si>
  <si>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</si>
  <si>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</si>
  <si>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</si>
  <si>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</si>
  <si>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</si>
  <si>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</si>
  <si>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</si>
  <si>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</si>
  <si>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</si>
  <si>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</si>
  <si>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</si>
  <si>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</si>
  <si>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</si>
  <si>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</si>
  <si>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</si>
  <si>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</si>
  <si>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</si>
  <si>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</si>
  <si>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</si>
  <si>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</si>
  <si>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</si>
  <si>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</si>
  <si>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</si>
  <si>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</si>
  <si>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</si>
  <si>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</si>
  <si>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</si>
  <si>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</si>
  <si>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</si>
  <si>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</si>
  <si>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</si>
  <si>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</si>
  <si>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</si>
  <si>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</si>
  <si>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</si>
  <si>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</si>
  <si>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</si>
  <si>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</si>
  <si>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</si>
  <si>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</si>
  <si>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</si>
  <si>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</si>
  <si>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</si>
  <si>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</si>
  <si>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</si>
  <si>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</si>
  <si>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</si>
  <si>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</si>
  <si>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</si>
  <si>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</si>
  <si>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</si>
  <si>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</si>
  <si>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</si>
  <si>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</si>
  <si>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</si>
  <si>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</si>
  <si>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</si>
  <si>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</si>
  <si>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</si>
  <si>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</si>
  <si>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</si>
  <si>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</si>
  <si>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</si>
  <si>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</si>
  <si>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</si>
  <si>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</si>
  <si>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</si>
  <si>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</si>
  <si>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</si>
  <si>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</si>
  <si>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</si>
  <si>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</si>
  <si>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</si>
  <si>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</si>
  <si>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</si>
  <si>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</si>
  <si>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</si>
  <si>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</si>
  <si>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</si>
  <si>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</si>
  <si>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</si>
  <si>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</si>
  <si>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</si>
  <si>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</si>
  <si>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</si>
  <si>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</si>
  <si>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</si>
  <si>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</si>
  <si>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</si>
  <si>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</si>
  <si>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</si>
  <si>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</si>
  <si>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</si>
  <si>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</si>
  <si>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</si>
  <si>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</si>
  <si>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</si>
  <si>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</si>
  <si>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</si>
  <si>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</si>
  <si>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</si>
  <si>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</si>
  <si>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</si>
  <si>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</si>
  <si>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</si>
  <si>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</si>
  <si>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</si>
  <si>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</si>
  <si>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</si>
  <si>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</si>
  <si>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</si>
  <si>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</si>
  <si>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</si>
  <si>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</si>
  <si>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</si>
  <si>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</si>
  <si>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</si>
  <si>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</si>
  <si>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</si>
  <si>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</si>
  <si>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</si>
  <si>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</si>
  <si>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</si>
  <si>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</si>
  <si>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</si>
  <si>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</si>
  <si>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</si>
  <si>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</si>
  <si>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</si>
  <si>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</si>
  <si>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</si>
  <si>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</si>
  <si>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</si>
  <si>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</si>
  <si>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</si>
  <si>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</si>
  <si>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</si>
  <si>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</si>
  <si>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</si>
  <si>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</si>
  <si>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</si>
  <si>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</si>
  <si>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</si>
  <si>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</si>
  <si>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</si>
  <si>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</si>
  <si>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</si>
  <si>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</si>
  <si>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</si>
  <si>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</si>
  <si>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</si>
  <si>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</si>
  <si>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</si>
  <si>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</si>
  <si>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</si>
  <si>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</si>
  <si>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</si>
  <si>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</si>
  <si>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</si>
  <si>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</si>
  <si>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</si>
  <si>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</si>
  <si>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</si>
  <si>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</si>
  <si>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</si>
  <si>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</si>
  <si>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</si>
  <si>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</si>
  <si>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</si>
  <si>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</si>
  <si>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</si>
  <si>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</si>
  <si>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</si>
  <si>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</si>
  <si>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</si>
  <si>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</si>
  <si>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</si>
  <si>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</si>
  <si>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</si>
  <si>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</si>
  <si>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</si>
  <si>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</si>
  <si>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</si>
  <si>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</si>
  <si>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</si>
  <si>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</si>
  <si>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</si>
  <si>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</si>
  <si>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</si>
  <si>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</si>
  <si>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</si>
  <si>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</si>
  <si>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</si>
  <si>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</si>
  <si>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</si>
  <si>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</si>
  <si>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</si>
  <si>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</si>
  <si>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</si>
  <si>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</si>
  <si>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</si>
  <si>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</si>
  <si>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</si>
  <si>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</si>
  <si>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</si>
  <si>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</si>
  <si>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</si>
  <si>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</si>
  <si>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</si>
  <si>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</si>
  <si>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</si>
  <si>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</si>
  <si>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</si>
  <si>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</si>
  <si>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</si>
  <si>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</si>
  <si>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</si>
  <si>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</si>
  <si>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</si>
  <si>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</si>
  <si>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</si>
  <si>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</si>
  <si>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</si>
  <si>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</si>
  <si>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</si>
  <si>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</si>
  <si>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</si>
  <si>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</si>
  <si>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</si>
  <si>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</si>
  <si>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</si>
  <si>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</si>
  <si>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</si>
  <si>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</si>
  <si>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</si>
  <si>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</si>
  <si>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</si>
  <si>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</si>
  <si>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</si>
  <si>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</si>
  <si>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</si>
  <si>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</si>
  <si>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</si>
  <si>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</si>
  <si>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</si>
  <si>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</si>
  <si>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</si>
  <si>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</si>
  <si>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</si>
  <si>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</si>
  <si>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</si>
  <si>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</si>
  <si>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</si>
  <si>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</si>
  <si>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</si>
  <si>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</si>
  <si>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</si>
  <si>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</si>
  <si>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</si>
  <si>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</si>
  <si>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</si>
  <si>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</si>
  <si>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</si>
  <si>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</si>
  <si>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</si>
  <si>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</si>
  <si>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</si>
  <si>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</si>
  <si>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</si>
  <si>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</si>
  <si>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</si>
  <si>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</si>
  <si>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</si>
  <si>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</si>
  <si>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</si>
  <si>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</si>
  <si>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</si>
  <si>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</si>
  <si>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</si>
  <si>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</si>
  <si>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</si>
  <si>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</si>
  <si>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</si>
  <si>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</si>
  <si>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</si>
  <si>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</si>
  <si>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</si>
  <si>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</si>
  <si>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</si>
  <si>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</si>
  <si>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</si>
  <si>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</si>
  <si>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</si>
  <si>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</si>
  <si>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</si>
  <si>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</si>
  <si>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</si>
  <si>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</si>
  <si>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</si>
  <si>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</si>
  <si>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</si>
  <si>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</si>
  <si>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</si>
  <si>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</si>
  <si>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</si>
  <si>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</si>
  <si>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</si>
  <si>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</si>
  <si>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</si>
  <si>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</si>
  <si>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</si>
  <si>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</si>
  <si>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</si>
  <si>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</si>
  <si>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</si>
  <si>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</si>
  <si>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</si>
  <si>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</si>
  <si>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</si>
  <si>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</si>
  <si>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</si>
  <si>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</si>
  <si>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</si>
  <si>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</si>
  <si>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</si>
  <si>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</si>
  <si>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</si>
  <si>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</si>
  <si>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</si>
  <si>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</si>
  <si>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</si>
  <si>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</si>
  <si>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</si>
  <si>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</si>
  <si>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</si>
  <si>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</si>
  <si>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</si>
  <si>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</si>
  <si>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</si>
  <si>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</si>
  <si>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</si>
  <si>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</si>
  <si>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</si>
  <si>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</si>
  <si>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</si>
  <si>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</si>
  <si>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</si>
  <si>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</si>
  <si>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</si>
  <si>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</si>
  <si>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</si>
  <si>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</si>
  <si>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</si>
  <si>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</si>
  <si>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</si>
  <si>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</si>
  <si>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</si>
  <si>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</si>
  <si>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</si>
  <si>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</si>
  <si>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</si>
  <si>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</si>
  <si>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</si>
  <si>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</si>
  <si>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</si>
  <si>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</si>
  <si>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</si>
  <si>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</si>
  <si>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</si>
  <si>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</si>
  <si>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</si>
  <si>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</si>
  <si>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</si>
  <si>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</si>
  <si>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</si>
  <si>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</si>
  <si>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</si>
  <si>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</si>
  <si>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</si>
  <si>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</si>
  <si>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</si>
  <si>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</si>
  <si>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</si>
  <si>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</si>
  <si>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</si>
  <si>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</si>
  <si>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</si>
  <si>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</si>
  <si>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</si>
  <si>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</si>
  <si>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</si>
  <si>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</si>
  <si>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</si>
  <si>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</si>
  <si>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</si>
  <si>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</si>
  <si>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</si>
  <si>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</si>
  <si>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</si>
  <si>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</si>
  <si>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</si>
  <si>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</si>
  <si>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</si>
  <si>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</si>
  <si>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</si>
  <si>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</si>
  <si>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</si>
  <si>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</si>
  <si>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</si>
  <si>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</si>
  <si>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</si>
  <si>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</si>
  <si>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</si>
  <si>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</si>
  <si>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</si>
  <si>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</si>
  <si>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</si>
  <si>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</si>
  <si>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</si>
  <si>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</si>
  <si>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</si>
  <si>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</si>
  <si>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</si>
  <si>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</si>
  <si>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</si>
  <si>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</si>
  <si>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</si>
  <si>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</si>
  <si>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</si>
  <si>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</si>
  <si>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</si>
  <si>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</si>
  <si>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</si>
  <si>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</si>
  <si>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</si>
  <si>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</si>
  <si>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</si>
  <si>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</si>
  <si>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</si>
  <si>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</si>
  <si>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</si>
  <si>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</si>
  <si>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</si>
  <si>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</si>
  <si>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</si>
  <si>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</si>
  <si>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</si>
  <si>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</si>
  <si>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</si>
  <si>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</si>
  <si>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</si>
  <si>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</si>
  <si>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</si>
  <si>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</si>
  <si>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</si>
  <si>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</si>
  <si>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</si>
  <si>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</si>
  <si>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</si>
  <si>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</si>
  <si>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</si>
  <si>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</si>
  <si>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</si>
  <si>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</si>
  <si>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</si>
  <si>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</si>
  <si>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</si>
  <si>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</si>
  <si>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</si>
  <si>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</si>
  <si>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</si>
  <si>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</si>
  <si>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</si>
  <si>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</si>
  <si>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</si>
  <si>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</si>
  <si>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</si>
  <si>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</si>
  <si>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</si>
  <si>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</si>
  <si>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</si>
  <si>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</si>
  <si>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</si>
  <si>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</si>
  <si>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</si>
  <si>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</si>
  <si>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</si>
  <si>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</si>
  <si>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</si>
  <si>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</si>
  <si>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</si>
  <si>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</si>
  <si>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</si>
  <si>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</si>
  <si>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</si>
  <si>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</si>
  <si>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</si>
  <si>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</si>
  <si>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</si>
  <si>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</si>
  <si>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</si>
  <si>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</si>
  <si>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</si>
  <si>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</si>
  <si>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</si>
  <si>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</si>
  <si>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</si>
  <si>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</si>
  <si>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</si>
  <si>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</si>
  <si>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</si>
  <si>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</si>
  <si>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</si>
  <si>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</si>
  <si>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</si>
  <si>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</si>
  <si>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</si>
  <si>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</si>
  <si>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</si>
  <si>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</si>
  <si>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</si>
  <si>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</si>
  <si>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</si>
  <si>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</si>
  <si>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</si>
  <si>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</si>
  <si>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</si>
  <si>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</si>
  <si>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</si>
  <si>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</si>
  <si>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</si>
  <si>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</si>
  <si>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</si>
  <si>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</si>
  <si>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</si>
  <si>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</si>
  <si>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</si>
  <si>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</si>
  <si>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</si>
  <si>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</si>
  <si>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</si>
  <si>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</si>
  <si>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</si>
  <si>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</si>
  <si>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</si>
  <si>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</si>
  <si>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</si>
  <si>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</si>
  <si>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</si>
  <si>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</si>
  <si>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</si>
  <si>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</si>
  <si>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</si>
  <si>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</si>
  <si>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</si>
  <si>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</si>
  <si>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</si>
  <si>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</si>
  <si>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</si>
  <si>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</si>
  <si>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</si>
  <si>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</si>
  <si>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</si>
  <si>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</si>
  <si>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</si>
  <si>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</si>
  <si>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</si>
  <si>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</si>
  <si>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</si>
  <si>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</si>
  <si>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</si>
  <si>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</si>
  <si>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</si>
  <si>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</si>
  <si>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</si>
  <si>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</si>
  <si>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</si>
  <si>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</si>
  <si>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</si>
  <si>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</si>
  <si>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</si>
  <si>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</si>
  <si>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</si>
  <si>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</si>
  <si>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</si>
  <si>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</si>
  <si>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</si>
  <si>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</si>
  <si>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</si>
  <si>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</si>
  <si>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</si>
  <si>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</si>
  <si>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</si>
  <si>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</si>
  <si>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</si>
  <si>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</si>
  <si>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</si>
  <si>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</si>
  <si>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</si>
  <si>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</si>
  <si>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</si>
  <si>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</si>
  <si>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</si>
  <si>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</si>
  <si>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</si>
  <si>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</si>
  <si>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</si>
  <si>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</si>
  <si>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</si>
  <si>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</si>
  <si>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</si>
  <si>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</si>
  <si>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</si>
  <si>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</si>
  <si>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</si>
  <si>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</si>
  <si>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</si>
  <si>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</si>
  <si>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</si>
  <si>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</si>
  <si>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</si>
  <si>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</si>
  <si>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</si>
  <si>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</si>
  <si>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</si>
  <si>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</si>
  <si>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</si>
  <si>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</si>
  <si>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</si>
  <si>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</si>
  <si>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</si>
  <si>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</si>
  <si>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</si>
  <si>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</si>
  <si>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</si>
  <si>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</si>
  <si>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</si>
  <si>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</si>
  <si>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</si>
  <si>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</si>
  <si>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</si>
  <si>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</si>
  <si>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</si>
  <si>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</si>
  <si>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</si>
  <si>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</si>
  <si>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</si>
  <si>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</si>
  <si>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</si>
  <si>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</si>
  <si>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</si>
  <si>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</si>
  <si>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</si>
  <si>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</si>
  <si>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</si>
  <si>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</si>
  <si>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</si>
  <si>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</si>
  <si>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</si>
  <si>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</si>
  <si>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</si>
  <si>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</si>
  <si>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</si>
  <si>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</si>
  <si>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</si>
  <si>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</si>
  <si>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</si>
  <si>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</si>
  <si>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</si>
  <si>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</si>
  <si>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</si>
  <si>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</si>
  <si>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</si>
  <si>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</si>
  <si>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</si>
  <si>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</si>
  <si>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</si>
  <si>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</si>
  <si>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</si>
  <si>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</si>
  <si>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</si>
  <si>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</si>
  <si>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</si>
  <si>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</si>
  <si>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</si>
  <si>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</si>
  <si>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</si>
  <si>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</si>
  <si>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</si>
  <si>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</si>
  <si>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</si>
  <si>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</si>
  <si>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</si>
  <si>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</si>
  <si>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</si>
  <si>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</si>
  <si>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</si>
  <si>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</si>
  <si>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</si>
  <si>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</si>
  <si>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</si>
  <si>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</si>
  <si>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</si>
  <si>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</si>
  <si>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</si>
  <si>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</si>
  <si>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</si>
  <si>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</si>
  <si>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</si>
  <si>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</si>
  <si>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</si>
  <si>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</si>
  <si>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</si>
  <si>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</si>
  <si>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</si>
  <si>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</si>
  <si>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</si>
  <si>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</si>
  <si>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</si>
  <si>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</si>
  <si>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</si>
  <si>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</si>
  <si>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</si>
  <si>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</si>
  <si>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</si>
  <si>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</si>
  <si>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</si>
  <si>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</si>
  <si>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</si>
  <si>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</si>
  <si>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</si>
  <si>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</si>
  <si>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</si>
  <si>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</si>
  <si>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</si>
  <si>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</si>
  <si>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</si>
  <si>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</si>
  <si>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</si>
  <si>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</si>
  <si>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</si>
  <si>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</si>
  <si>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</si>
  <si>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</si>
  <si>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</si>
  <si>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</si>
  <si>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</si>
  <si>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</si>
  <si>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</si>
  <si>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</si>
  <si>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</si>
  <si>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</si>
  <si>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</si>
  <si>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</si>
  <si>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</si>
  <si>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</si>
  <si>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</si>
  <si>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</si>
  <si>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</si>
  <si>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</si>
  <si>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</si>
  <si>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</si>
  <si>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</si>
  <si>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</si>
  <si>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</si>
  <si>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</si>
  <si>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</si>
  <si>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</si>
  <si>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</si>
  <si>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</si>
  <si>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</si>
  <si>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</si>
  <si>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</si>
  <si>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</si>
  <si>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</si>
  <si>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</si>
  <si>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</si>
  <si>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</si>
  <si>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</si>
  <si>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</si>
  <si>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</si>
  <si>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</si>
  <si>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</si>
  <si>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</si>
  <si>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</si>
  <si>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</si>
  <si>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</si>
  <si>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</si>
  <si>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</si>
  <si>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</si>
  <si>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</si>
  <si>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</si>
  <si>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</si>
  <si>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</si>
  <si>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</si>
  <si>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</si>
  <si>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</si>
  <si>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</si>
  <si>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</si>
  <si>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</si>
  <si>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</si>
  <si>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</si>
  <si>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</si>
  <si>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</si>
  <si>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</si>
  <si>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</si>
  <si>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</si>
  <si>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</si>
  <si>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</si>
  <si>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</si>
  <si>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</si>
  <si>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</si>
  <si>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</si>
  <si>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</si>
  <si>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</si>
  <si>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</si>
  <si>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</si>
  <si>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</si>
  <si>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</si>
  <si>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</si>
  <si>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</si>
  <si>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</si>
  <si>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</si>
  <si>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</si>
  <si>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</si>
  <si>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</si>
  <si>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</si>
  <si>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</si>
  <si>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</si>
  <si>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</si>
  <si>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</si>
  <si>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</si>
  <si>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</si>
  <si>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</si>
  <si>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</si>
  <si>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</si>
  <si>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</si>
  <si>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</si>
  <si>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</si>
  <si>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</si>
  <si>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</si>
  <si>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</si>
  <si>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</si>
  <si>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</si>
  <si>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</si>
  <si>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</si>
  <si>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</si>
  <si>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</si>
  <si>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</si>
  <si>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</si>
  <si>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</si>
  <si>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</si>
  <si>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</si>
  <si>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</si>
  <si>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</si>
  <si>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</si>
  <si>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</si>
  <si>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</si>
  <si>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</si>
  <si>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</si>
  <si>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</si>
  <si>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</si>
  <si>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</si>
  <si>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</si>
  <si>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</si>
  <si>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</si>
  <si>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</si>
  <si>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</si>
  <si>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</si>
  <si>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</si>
  <si>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</si>
  <si>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</si>
  <si>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</si>
  <si>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</si>
  <si>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</si>
  <si>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</si>
  <si>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</si>
  <si>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</si>
  <si>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</si>
  <si>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</si>
  <si>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</si>
  <si>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</si>
  <si>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</si>
  <si>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</si>
  <si>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</si>
  <si>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</si>
  <si>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</si>
  <si>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</si>
  <si>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</si>
  <si>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</si>
  <si>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</si>
  <si>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</si>
  <si>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</si>
  <si>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</si>
  <si>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</si>
  <si>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</si>
  <si>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</si>
  <si>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</si>
  <si>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</si>
  <si>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</si>
  <si>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</si>
  <si>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</si>
  <si>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</si>
  <si>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</si>
  <si>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</si>
  <si>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</si>
  <si>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</si>
  <si>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</si>
  <si>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</si>
  <si>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</si>
  <si>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</si>
  <si>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</si>
  <si>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</si>
  <si>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</si>
  <si>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</si>
  <si>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</si>
  <si>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</si>
  <si>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</si>
  <si>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</si>
  <si>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</si>
  <si>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</si>
  <si>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</si>
  <si>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</si>
  <si>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</si>
  <si>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</si>
  <si>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</si>
  <si>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</si>
  <si>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</si>
  <si>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</si>
  <si>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</si>
  <si>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</si>
  <si>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</si>
  <si>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</si>
  <si>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</si>
  <si>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</si>
  <si>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</si>
  <si>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</si>
  <si>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</si>
  <si>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</si>
  <si>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</si>
  <si>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</si>
  <si>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</si>
  <si>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</si>
  <si>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</si>
  <si>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</si>
  <si>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</si>
  <si>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</si>
  <si>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</si>
  <si>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</si>
  <si>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</si>
  <si>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</si>
  <si>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</si>
  <si>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</si>
  <si>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</si>
  <si>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</si>
  <si>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</si>
  <si>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</si>
  <si>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</si>
  <si>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</si>
  <si>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</si>
  <si>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</si>
  <si>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</si>
  <si>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</si>
  <si>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</si>
  <si>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</si>
  <si>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</si>
  <si>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</si>
  <si>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</si>
  <si>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</si>
  <si>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</si>
  <si>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</si>
  <si>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</si>
  <si>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</si>
  <si>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</si>
  <si>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</si>
  <si>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</si>
  <si>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</si>
  <si>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</si>
  <si>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</si>
  <si>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</si>
  <si>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</si>
  <si>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</si>
  <si>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</si>
  <si>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</si>
  <si>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</si>
  <si>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</si>
  <si>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</si>
  <si>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</si>
  <si>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</si>
  <si>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</si>
  <si>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</si>
  <si>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</si>
  <si>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</si>
  <si>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</si>
  <si>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</si>
  <si>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</si>
  <si>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</si>
  <si>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</si>
  <si>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</si>
  <si>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</si>
  <si>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</si>
  <si>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</si>
  <si>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</si>
  <si>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</si>
  <si>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</si>
  <si>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</si>
  <si>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</si>
  <si>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</si>
  <si>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</si>
  <si>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</si>
  <si>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</si>
  <si>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</si>
  <si>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</si>
  <si>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</si>
  <si>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</si>
  <si>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</si>
  <si>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</si>
  <si>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</si>
  <si>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</si>
  <si>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</si>
  <si>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</si>
  <si>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</si>
  <si>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</si>
  <si>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</si>
  <si>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</si>
  <si>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</si>
  <si>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</si>
  <si>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</si>
  <si>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</si>
  <si>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</si>
  <si>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</si>
  <si>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</si>
  <si>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</si>
  <si>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</si>
  <si>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</si>
  <si>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</si>
  <si>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</si>
  <si>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</si>
  <si>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</si>
  <si>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</si>
  <si>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</si>
  <si>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</si>
  <si>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</si>
  <si>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</si>
  <si>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</si>
  <si>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</si>
  <si>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</si>
  <si>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</si>
  <si>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</si>
  <si>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</si>
  <si>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</si>
  <si>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</si>
  <si>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</si>
  <si>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</si>
  <si>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</si>
  <si>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</si>
  <si>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</si>
  <si>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</si>
  <si>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</si>
  <si>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</si>
  <si>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</si>
  <si>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</si>
  <si>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</si>
  <si>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</si>
  <si>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</si>
  <si>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</si>
  <si>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</si>
  <si>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</si>
  <si>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</si>
  <si>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</si>
  <si>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</si>
  <si>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</si>
  <si>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</si>
  <si>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</si>
  <si>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</si>
  <si>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</si>
  <si>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</si>
  <si>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</si>
  <si>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</si>
  <si>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</si>
  <si>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</si>
  <si>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</si>
  <si>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</si>
  <si>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</si>
  <si>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</si>
  <si>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</si>
  <si>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</si>
  <si>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</si>
  <si>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</si>
  <si>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</si>
  <si>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</si>
  <si>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</si>
  <si>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</si>
  <si>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</si>
  <si>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</si>
  <si>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</si>
  <si>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</si>
  <si>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</si>
  <si>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</si>
  <si>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</si>
  <si>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</si>
  <si>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</si>
  <si>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</si>
  <si>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</si>
  <si>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</si>
  <si>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</si>
  <si>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</si>
  <si>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</si>
  <si>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</si>
  <si>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</si>
  <si>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</si>
  <si>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</si>
  <si>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</si>
  <si>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</si>
  <si>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</si>
  <si>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</si>
  <si>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</si>
  <si>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</si>
  <si>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</si>
  <si>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</si>
  <si>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</si>
  <si>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</si>
  <si>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</si>
  <si>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</si>
  <si>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</si>
  <si>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</si>
  <si>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</si>
  <si>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</si>
  <si>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</si>
  <si>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</si>
  <si>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</si>
  <si>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</si>
  <si>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</si>
  <si>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</si>
  <si>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</si>
  <si>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</si>
  <si>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</si>
  <si>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</si>
  <si>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</si>
  <si>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</si>
  <si>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</si>
  <si>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</si>
  <si>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</si>
  <si>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</si>
  <si>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</si>
  <si>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</si>
  <si>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</si>
  <si>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</si>
  <si>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</si>
  <si>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</si>
  <si>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</si>
  <si>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</si>
  <si>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</si>
  <si>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</si>
  <si>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</si>
  <si>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</si>
  <si>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</si>
  <si>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</si>
  <si>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</si>
  <si>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</si>
  <si>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</si>
  <si>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</si>
  <si>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</si>
  <si>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</si>
  <si>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</si>
  <si>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</si>
  <si>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</si>
  <si>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</si>
  <si>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</si>
  <si>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</si>
  <si>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</si>
  <si>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</si>
  <si>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</si>
  <si>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</si>
  <si>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</si>
  <si>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</si>
  <si>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</si>
  <si>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</si>
  <si>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</si>
  <si>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</si>
  <si>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</si>
  <si>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</si>
  <si>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</si>
  <si>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</si>
  <si>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</si>
  <si>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</si>
  <si>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</si>
  <si>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</si>
  <si>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</si>
  <si>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</si>
  <si>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</si>
  <si>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</si>
  <si>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</si>
  <si>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</si>
  <si>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</si>
  <si>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</si>
  <si>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</si>
  <si>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</si>
  <si>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</si>
  <si>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</si>
  <si>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</si>
  <si>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</si>
  <si>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</si>
  <si>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</si>
  <si>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</si>
  <si>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</si>
  <si>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</si>
  <si>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</si>
  <si>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</si>
  <si>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</si>
  <si>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</si>
  <si>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</si>
  <si>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</si>
  <si>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</si>
  <si>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</si>
  <si>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</si>
  <si>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</si>
  <si>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</si>
  <si>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</si>
  <si>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</si>
  <si>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</si>
  <si>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</si>
  <si>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</si>
  <si>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</si>
  <si>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</si>
  <si>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</si>
  <si>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</si>
  <si>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</si>
  <si>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</si>
  <si>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</si>
  <si>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</si>
  <si>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</si>
  <si>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</si>
  <si>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</si>
  <si>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</si>
  <si>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</si>
  <si>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</si>
  <si>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</si>
  <si>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</si>
  <si>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</si>
  <si>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</si>
  <si>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</si>
  <si>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</si>
  <si>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</si>
  <si>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</si>
  <si>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</si>
  <si>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</si>
  <si>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</si>
  <si>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</si>
  <si>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</si>
  <si>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</si>
  <si>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</si>
  <si>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</si>
  <si>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</si>
  <si>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</si>
  <si>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</si>
  <si>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</si>
  <si>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</si>
  <si>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</si>
  <si>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</si>
  <si>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</si>
  <si>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</si>
  <si>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</si>
  <si>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</si>
  <si>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</si>
  <si>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</si>
  <si>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</si>
  <si>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</si>
  <si>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</si>
  <si>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</si>
  <si>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</si>
  <si>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</si>
  <si>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</si>
  <si>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</si>
  <si>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</si>
  <si>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</si>
  <si>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</si>
  <si>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</si>
  <si>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</si>
  <si>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</si>
  <si>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</si>
  <si>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</si>
  <si>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</si>
  <si>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</si>
  <si>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</si>
  <si>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</si>
  <si>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</si>
  <si>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</si>
  <si>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</si>
  <si>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</si>
  <si>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</si>
  <si>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</si>
  <si>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</si>
  <si>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</si>
  <si>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</si>
  <si>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</si>
  <si>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</si>
  <si>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</si>
  <si>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</si>
  <si>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</si>
  <si>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</si>
  <si>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</si>
  <si>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</si>
  <si>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</si>
  <si>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</si>
  <si>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</si>
  <si>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</si>
  <si>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</si>
  <si>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</si>
  <si>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</si>
  <si>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</si>
  <si>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</si>
  <si>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</si>
  <si>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</si>
  <si>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</si>
  <si>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</si>
  <si>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</si>
  <si>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</si>
  <si>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</si>
  <si>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</si>
  <si>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</si>
  <si>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</si>
  <si>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</si>
  <si>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</si>
  <si>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</si>
  <si>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</si>
  <si>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</si>
  <si>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</si>
  <si>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</si>
  <si>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</si>
  <si>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</si>
  <si>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</si>
  <si>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</si>
  <si>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</si>
  <si>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</si>
  <si>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</si>
  <si>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</si>
  <si>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</si>
  <si>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</si>
  <si>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</si>
  <si>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</si>
  <si>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</si>
  <si>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</si>
  <si>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</si>
  <si>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</si>
  <si>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</si>
  <si>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</si>
  <si>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</si>
  <si>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</si>
  <si>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</si>
  <si>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</si>
  <si>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</si>
  <si>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</si>
  <si>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</si>
  <si>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</si>
  <si>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</si>
  <si>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</si>
  <si>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</si>
  <si>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</si>
  <si>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</si>
  <si>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</si>
  <si>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</si>
  <si>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</si>
  <si>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</si>
  <si>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</si>
  <si>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</si>
  <si>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</si>
  <si>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</si>
  <si>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</si>
  <si>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</si>
  <si>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</si>
  <si>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</si>
  <si>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</si>
  <si>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</si>
  <si>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</si>
  <si>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</si>
  <si>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</si>
  <si>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</si>
  <si>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</si>
  <si>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</si>
  <si>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</si>
  <si>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</si>
  <si>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</si>
  <si>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</si>
  <si>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</si>
  <si>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</si>
  <si>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</si>
  <si>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</si>
  <si>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</si>
  <si>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</si>
  <si>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</si>
  <si>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</si>
  <si>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</si>
  <si>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</si>
  <si>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</si>
  <si>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</si>
  <si>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</si>
  <si>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</si>
  <si>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</si>
  <si>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</si>
  <si>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</si>
  <si>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</si>
  <si>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</si>
  <si>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</si>
  <si>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</si>
  <si>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</si>
  <si>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</si>
  <si>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</si>
  <si>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</si>
  <si>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</si>
  <si>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</si>
  <si>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</si>
  <si>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</si>
  <si>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</si>
  <si>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</si>
  <si>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</si>
  <si>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</si>
  <si>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</si>
  <si>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</si>
  <si>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</si>
  <si>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</si>
  <si>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</si>
  <si>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</si>
  <si>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</si>
  <si>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</si>
  <si>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</si>
  <si>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</si>
  <si>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</si>
  <si>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</si>
  <si>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</si>
  <si>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</si>
  <si>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</si>
  <si>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</si>
  <si>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</si>
  <si>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</si>
  <si>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</si>
  <si>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</si>
  <si>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</si>
  <si>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</si>
  <si>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</si>
  <si>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</si>
  <si>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</si>
  <si>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</si>
  <si>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</si>
  <si>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</si>
  <si>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</si>
  <si>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</si>
  <si>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</si>
  <si>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</si>
  <si>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</si>
  <si>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</si>
  <si>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</si>
  <si>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</si>
  <si>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</si>
  <si>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</si>
  <si>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</si>
  <si>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</si>
  <si>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</si>
  <si>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</si>
  <si>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</si>
  <si>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</si>
  <si>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</si>
  <si>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</si>
  <si>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</si>
  <si>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</si>
  <si>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</si>
  <si>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</si>
  <si>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</si>
  <si>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</si>
  <si>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</si>
  <si>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</si>
  <si>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</si>
  <si>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</si>
  <si>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</si>
  <si>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</si>
  <si>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</si>
  <si>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</si>
  <si>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</si>
  <si>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</si>
  <si>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</si>
  <si>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</si>
  <si>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</si>
  <si>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</si>
  <si>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</si>
  <si>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</si>
  <si>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</si>
  <si>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</si>
  <si>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</si>
  <si>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</si>
  <si>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</si>
  <si>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</si>
  <si>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</si>
  <si>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</si>
  <si>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</si>
  <si>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</si>
  <si>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</si>
  <si>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</si>
  <si>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</si>
  <si>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</si>
  <si>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</si>
  <si>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</si>
  <si>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</si>
  <si>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</si>
  <si>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</si>
  <si>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</si>
  <si>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</si>
  <si>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</si>
  <si>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</si>
  <si>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</si>
  <si>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</si>
  <si>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</si>
  <si>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</si>
  <si>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</si>
  <si>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</si>
  <si>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</si>
  <si>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</si>
  <si>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</si>
  <si>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</si>
  <si>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</si>
  <si>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</si>
  <si>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</si>
  <si>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</si>
  <si>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</si>
  <si>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</si>
  <si>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</si>
  <si>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</si>
  <si>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</si>
  <si>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</si>
  <si>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</si>
  <si>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</si>
  <si>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</si>
  <si>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</si>
  <si>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</si>
  <si>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</si>
  <si>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</si>
  <si>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</si>
  <si>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</si>
  <si>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</si>
  <si>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</si>
  <si>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</si>
  <si>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</si>
  <si>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</si>
  <si>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</si>
  <si>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</si>
  <si>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</si>
  <si>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</si>
  <si>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</si>
  <si>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</si>
  <si>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</si>
  <si>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</si>
  <si>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</si>
  <si>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</si>
  <si>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</si>
  <si>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</si>
  <si>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</si>
  <si>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</si>
  <si>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</si>
  <si>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</si>
  <si>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</si>
  <si>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</si>
  <si>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</si>
  <si>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</si>
  <si>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</si>
  <si>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</si>
  <si>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</si>
  <si>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</si>
  <si>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</si>
  <si>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</si>
  <si>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</si>
  <si>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</si>
  <si>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</si>
  <si>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</si>
  <si>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</si>
  <si>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</si>
  <si>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</si>
  <si>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</si>
  <si>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</si>
  <si>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</si>
  <si>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</si>
  <si>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</si>
  <si>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</si>
  <si>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</si>
  <si>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</si>
  <si>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</si>
  <si>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</si>
  <si>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</si>
  <si>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</si>
  <si>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</si>
  <si>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</si>
  <si>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</si>
  <si>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</si>
  <si>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</si>
  <si>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</si>
  <si>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</si>
  <si>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</si>
  <si>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</si>
  <si>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</si>
  <si>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</si>
  <si>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</si>
  <si>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</si>
  <si>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</si>
  <si>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</si>
  <si>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</si>
  <si>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</si>
  <si>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</si>
  <si>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</si>
  <si>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</si>
  <si>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</si>
  <si>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</si>
  <si>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</si>
  <si>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</si>
  <si>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</si>
  <si>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</si>
  <si>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</si>
  <si>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</si>
  <si>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</si>
  <si>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</si>
  <si>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</si>
  <si>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</si>
  <si>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</si>
  <si>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</si>
  <si>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</si>
  <si>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</si>
  <si>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</si>
  <si>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</si>
  <si>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</si>
  <si>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</si>
  <si>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</si>
  <si>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</si>
  <si>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</si>
  <si>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</si>
  <si>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</si>
  <si>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</si>
  <si>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</si>
  <si>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</si>
  <si>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</si>
  <si>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</si>
  <si>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</si>
  <si>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</si>
  <si>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</si>
  <si>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</si>
  <si>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</si>
  <si>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</si>
  <si>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</si>
  <si>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</si>
  <si>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</si>
  <si>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</si>
  <si>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</si>
  <si>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</si>
  <si>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</si>
  <si>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</si>
  <si>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</si>
  <si>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</si>
  <si>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</si>
  <si>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</si>
  <si>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</si>
  <si>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</si>
  <si>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</si>
  <si>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</si>
  <si>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</si>
  <si>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</si>
  <si>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</si>
  <si>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</si>
  <si>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</si>
  <si>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</si>
  <si>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</si>
  <si>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</si>
  <si>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</si>
  <si>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</si>
  <si>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</si>
  <si>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</si>
  <si>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</si>
  <si>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</si>
  <si>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</si>
  <si>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</si>
  <si>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</si>
  <si>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</si>
  <si>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</si>
  <si>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</si>
  <si>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</si>
  <si>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</si>
  <si>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</si>
  <si>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</si>
  <si>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</si>
  <si>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</si>
  <si>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</si>
  <si>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</si>
  <si>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</si>
  <si>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</si>
  <si>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</si>
  <si>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</si>
  <si>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</si>
  <si>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</si>
  <si>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</si>
  <si>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</si>
  <si>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</si>
  <si>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</si>
  <si>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</si>
  <si>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</si>
  <si>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</si>
  <si>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</si>
  <si>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</si>
  <si>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</si>
  <si>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</si>
  <si>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</si>
  <si>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</si>
  <si>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</si>
  <si>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</si>
  <si>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</si>
  <si>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</si>
  <si>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</si>
  <si>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</si>
  <si>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</si>
  <si>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</si>
  <si>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</si>
  <si>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</si>
  <si>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</si>
  <si>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</si>
  <si>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</si>
  <si>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</si>
  <si>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</si>
  <si>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</si>
  <si>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</si>
  <si>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</si>
  <si>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</si>
  <si>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</si>
  <si>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</si>
  <si>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</si>
  <si>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</si>
  <si>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</si>
  <si>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</si>
  <si>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</si>
  <si>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</si>
  <si>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</si>
  <si>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</si>
  <si>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</si>
  <si>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</si>
  <si>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</si>
  <si>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</si>
  <si>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</si>
  <si>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</si>
  <si>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</si>
  <si>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</si>
  <si>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</si>
  <si>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</si>
  <si>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</si>
  <si>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</si>
  <si>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</si>
  <si>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</si>
  <si>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</si>
  <si>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</si>
  <si>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</si>
  <si>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</si>
  <si>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</si>
  <si>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</si>
  <si>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</si>
  <si>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</si>
  <si>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</si>
  <si>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</si>
  <si>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</si>
  <si>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</si>
  <si>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</si>
  <si>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</si>
  <si>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</si>
  <si>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</si>
  <si>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</si>
  <si>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</si>
  <si>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</si>
  <si>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</si>
  <si>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</si>
  <si>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</si>
  <si>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</si>
  <si>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</si>
  <si>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</si>
  <si>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</si>
  <si>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</si>
  <si>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</si>
  <si>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</si>
  <si>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</si>
  <si>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</si>
  <si>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</si>
  <si>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</si>
  <si>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</si>
  <si>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</si>
  <si>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</si>
  <si>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</si>
  <si>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</si>
  <si>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</si>
  <si>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</si>
  <si>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</si>
  <si>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</si>
  <si>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</si>
  <si>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</si>
  <si>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</si>
  <si>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</si>
  <si>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</si>
  <si>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</si>
  <si>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</si>
  <si>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</si>
  <si>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</si>
  <si>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</si>
  <si>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</si>
  <si>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</si>
  <si>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</si>
  <si>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</si>
  <si>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</si>
  <si>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</si>
  <si>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</si>
  <si>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</si>
  <si>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</si>
  <si>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</si>
  <si>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</si>
  <si>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</si>
  <si>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</si>
  <si>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</si>
  <si>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</si>
  <si>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</si>
  <si>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</si>
  <si>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</si>
  <si>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</si>
  <si>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</si>
  <si>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</si>
  <si>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</si>
  <si>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</si>
  <si>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</si>
  <si>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</si>
  <si>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</si>
  <si>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</si>
  <si>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</si>
  <si>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</si>
  <si>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</si>
  <si>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</si>
  <si>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</si>
  <si>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</si>
  <si>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</si>
  <si>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</si>
  <si>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</si>
  <si>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</si>
  <si>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</si>
  <si>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</si>
  <si>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</si>
  <si>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</si>
  <si>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</si>
  <si>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</si>
  <si>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</si>
  <si>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</si>
  <si>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</si>
  <si>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</si>
  <si>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</si>
  <si>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</si>
  <si>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</si>
  <si>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</si>
  <si>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</si>
  <si>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</si>
  <si>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</si>
  <si>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</si>
  <si>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</si>
  <si>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</si>
  <si>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</si>
  <si>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</si>
  <si>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</si>
  <si>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</si>
  <si>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</si>
  <si>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</si>
  <si>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</si>
  <si>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</si>
  <si>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</si>
  <si>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</si>
  <si>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</si>
  <si>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</si>
  <si>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</si>
  <si>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</si>
  <si>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</si>
  <si>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</si>
  <si>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</si>
  <si>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</si>
  <si>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</si>
  <si>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</si>
  <si>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</si>
  <si>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</si>
  <si>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</si>
  <si>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</si>
  <si>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</si>
  <si>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</si>
  <si>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</si>
  <si>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</si>
  <si>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</si>
  <si>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</si>
  <si>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</si>
  <si>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</si>
  <si>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</si>
  <si>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</si>
  <si>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</si>
  <si>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</si>
  <si>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</si>
  <si>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</si>
  <si>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</si>
  <si>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</si>
  <si>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</si>
  <si>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</si>
  <si>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</si>
  <si>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</si>
  <si>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</si>
  <si>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</si>
  <si>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</si>
  <si>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</si>
  <si>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</si>
  <si>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</si>
  <si>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</si>
  <si>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</si>
  <si>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</si>
  <si>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</si>
  <si>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</si>
  <si>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</si>
  <si>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</si>
  <si>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</si>
  <si>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</si>
  <si>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</si>
  <si>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</si>
  <si>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</si>
  <si>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</si>
  <si>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</si>
  <si>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</si>
  <si>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</si>
  <si>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</si>
  <si>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</si>
  <si>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</si>
  <si>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</si>
  <si>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</si>
  <si>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</si>
  <si>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</si>
  <si>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</si>
  <si>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</si>
  <si>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</si>
  <si>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</si>
  <si>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</si>
  <si>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</si>
  <si>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</si>
  <si>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</si>
  <si>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</si>
  <si>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</si>
  <si>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</si>
  <si>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</si>
  <si>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</si>
  <si>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</si>
  <si>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</si>
  <si>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</si>
  <si>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</si>
  <si>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</si>
  <si>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</si>
  <si>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</si>
  <si>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</si>
  <si>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</si>
  <si>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</si>
  <si>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</si>
  <si>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</si>
  <si>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</si>
  <si>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</si>
  <si>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</si>
  <si>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</si>
  <si>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</si>
  <si>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</si>
  <si>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</si>
  <si>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</si>
  <si>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</si>
  <si>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</si>
  <si>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</si>
  <si>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</si>
  <si>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</si>
  <si>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</si>
  <si>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</si>
  <si>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</si>
  <si>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</si>
  <si>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</si>
  <si>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</si>
  <si>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</si>
  <si>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</si>
  <si>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</si>
  <si>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</si>
  <si>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</si>
  <si>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</si>
  <si>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</si>
  <si>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</si>
  <si>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</si>
  <si>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</si>
  <si>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</si>
  <si>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</si>
  <si>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</si>
  <si>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</si>
  <si>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</si>
  <si>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</si>
  <si>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</si>
  <si>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</si>
  <si>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</si>
  <si>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</si>
  <si>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</si>
  <si>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</si>
  <si>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</si>
  <si>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</si>
  <si>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</si>
  <si>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</si>
  <si>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</si>
  <si>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</si>
  <si>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</si>
  <si>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</si>
  <si>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</si>
  <si>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</si>
  <si>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</si>
  <si>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</si>
  <si>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</si>
  <si>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</si>
  <si>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</si>
  <si>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</si>
  <si>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</si>
  <si>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</si>
  <si>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</si>
  <si>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</si>
  <si>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</si>
  <si>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</si>
  <si>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</si>
  <si>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</si>
  <si>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</si>
  <si>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</si>
  <si>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</si>
  <si>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</si>
  <si>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</si>
  <si>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</si>
  <si>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</si>
  <si>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</si>
  <si>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</si>
  <si>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</si>
  <si>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</si>
  <si>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</si>
  <si>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</si>
  <si>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</si>
  <si>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</si>
  <si>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</si>
  <si>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</si>
  <si>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</si>
  <si>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</si>
  <si>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</si>
  <si>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</si>
  <si>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</si>
  <si>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</si>
  <si>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</si>
  <si>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</si>
  <si>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</si>
  <si>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</si>
  <si>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</si>
  <si>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</si>
  <si>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</si>
  <si>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</si>
  <si>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</si>
  <si>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</si>
  <si>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</si>
  <si>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</si>
  <si>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</si>
  <si>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</si>
  <si>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</si>
  <si>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</si>
  <si>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</si>
  <si>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</si>
  <si>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</si>
  <si>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</si>
  <si>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</si>
  <si>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</si>
  <si>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</si>
  <si>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</si>
  <si>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</si>
  <si>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</si>
  <si>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</si>
  <si>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</si>
  <si>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</si>
  <si>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</si>
  <si>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</si>
  <si>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</si>
  <si>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</si>
  <si>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</si>
  <si>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</si>
  <si>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</si>
  <si>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</si>
  <si>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</si>
  <si>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</si>
  <si>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</si>
  <si>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</si>
  <si>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</si>
  <si>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</si>
  <si>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</si>
  <si>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</si>
  <si>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</si>
  <si>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</si>
  <si>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</si>
  <si>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</si>
  <si>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</si>
  <si>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</si>
  <si>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</si>
  <si>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</si>
  <si>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</si>
  <si>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</si>
  <si>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</si>
  <si>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</si>
  <si>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</si>
  <si>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</si>
  <si>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</si>
  <si>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</si>
  <si>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</si>
  <si>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</si>
  <si>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</si>
  <si>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</si>
  <si>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</si>
  <si>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</si>
  <si>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</si>
  <si>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</si>
  <si>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</si>
  <si>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</si>
  <si>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</si>
  <si>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</si>
  <si>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</si>
  <si>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</si>
  <si>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</si>
  <si>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</si>
  <si>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</si>
  <si>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</si>
  <si>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</si>
  <si>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</si>
  <si>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</si>
  <si>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</si>
  <si>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</si>
  <si>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</si>
  <si>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</si>
  <si>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</si>
  <si>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</si>
  <si>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</si>
  <si>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</si>
  <si>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</si>
  <si>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</si>
  <si>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</si>
  <si>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</si>
  <si>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</si>
  <si>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</si>
  <si>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</si>
  <si>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</si>
  <si>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</si>
  <si>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</si>
  <si>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</si>
  <si>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</si>
  <si>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</si>
  <si>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</si>
  <si>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</si>
  <si>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</si>
  <si>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</si>
  <si>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</si>
  <si>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</si>
  <si>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</si>
  <si>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</si>
  <si>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</si>
  <si>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</si>
  <si>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</si>
  <si>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</si>
  <si>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</si>
  <si>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</si>
  <si>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</si>
  <si>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</si>
  <si>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</si>
  <si>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</si>
  <si>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</si>
  <si>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</si>
  <si>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</si>
  <si>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</si>
  <si>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</si>
  <si>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</si>
  <si>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</si>
  <si>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</si>
  <si>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</si>
  <si>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</si>
  <si>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</si>
  <si>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</si>
  <si>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</si>
  <si>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</si>
  <si>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</si>
  <si>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</si>
  <si>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</si>
  <si>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</si>
  <si>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</si>
  <si>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</si>
  <si>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</si>
  <si>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</si>
  <si>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</si>
  <si>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</si>
  <si>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</si>
  <si>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</si>
  <si>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</si>
  <si>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</si>
  <si>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</si>
  <si>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</si>
  <si>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</si>
  <si>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</si>
  <si>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</si>
  <si>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</si>
  <si>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</si>
  <si>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</si>
  <si>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</si>
  <si>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</si>
  <si>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</si>
  <si>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</si>
  <si>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</si>
  <si>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</si>
  <si>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</si>
  <si>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</si>
  <si>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</si>
  <si>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</si>
  <si>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</si>
  <si>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</si>
  <si>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</si>
  <si>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</si>
  <si>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</si>
  <si>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</si>
  <si>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</si>
  <si>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</si>
  <si>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</si>
  <si>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</si>
  <si>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</si>
  <si>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</si>
  <si>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</si>
  <si>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</si>
  <si>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</si>
  <si>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</si>
  <si>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</si>
  <si>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</si>
  <si>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</si>
  <si>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</si>
  <si>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</si>
  <si>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</si>
  <si>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</si>
  <si>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</si>
  <si>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</si>
  <si>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</si>
  <si>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</si>
  <si>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</si>
  <si>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</si>
  <si>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</si>
  <si>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</si>
  <si>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</si>
  <si>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</si>
  <si>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</si>
  <si>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</si>
  <si>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</si>
  <si>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</si>
  <si>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</si>
  <si>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</si>
  <si>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</si>
  <si>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</si>
  <si>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</si>
  <si>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</si>
  <si>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</si>
  <si>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</si>
  <si>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</si>
  <si>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</si>
  <si>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</si>
  <si>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</si>
  <si>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</si>
  <si>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</si>
  <si>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</si>
  <si>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</si>
  <si>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</si>
  <si>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</si>
  <si>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</si>
  <si>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</si>
  <si>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</si>
  <si>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</si>
  <si>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</si>
  <si>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</si>
  <si>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</si>
  <si>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</si>
  <si>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</si>
  <si>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</si>
  <si>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</si>
  <si>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</si>
  <si>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</si>
  <si>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</si>
  <si>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</si>
  <si>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</si>
  <si>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</si>
  <si>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</si>
  <si>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</si>
  <si>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</si>
  <si>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</si>
  <si>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</si>
  <si>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</si>
  <si>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</si>
  <si>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</si>
  <si>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</si>
  <si>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</si>
  <si>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</si>
  <si>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</si>
  <si>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</si>
  <si>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</si>
  <si>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</si>
  <si>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</si>
  <si>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</si>
  <si>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</si>
  <si>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</si>
  <si>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</si>
  <si>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</si>
  <si>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</si>
  <si>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</si>
  <si>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</si>
  <si>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</si>
  <si>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</si>
  <si>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</si>
  <si>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</si>
  <si>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</si>
  <si>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</si>
  <si>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</si>
  <si>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</si>
  <si>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</si>
  <si>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</si>
  <si>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</si>
  <si>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</si>
  <si>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</si>
  <si>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</si>
  <si>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</si>
  <si>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</si>
  <si>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</si>
  <si>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</si>
  <si>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</si>
  <si>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</si>
  <si>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</si>
  <si>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</si>
  <si>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</si>
  <si>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</si>
  <si>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</si>
  <si>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</si>
  <si>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</si>
  <si>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</si>
  <si>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</si>
  <si>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</si>
  <si>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</si>
  <si>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</si>
  <si>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</si>
  <si>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</si>
  <si>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</si>
  <si>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</si>
  <si>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</si>
  <si>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</si>
  <si>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</si>
  <si>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</si>
  <si>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</si>
  <si>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</si>
  <si>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</si>
  <si>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</si>
  <si>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</si>
  <si>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</si>
  <si>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</si>
  <si>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</si>
  <si>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</si>
  <si>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</si>
  <si>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</si>
  <si>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</si>
  <si>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</si>
  <si>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</si>
  <si>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</si>
  <si>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</si>
  <si>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</si>
  <si>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</si>
  <si>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</si>
  <si>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</si>
  <si>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</si>
  <si>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</si>
  <si>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</si>
  <si>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</si>
  <si>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</si>
  <si>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</si>
  <si>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</si>
  <si>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</si>
  <si>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</si>
  <si>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</si>
  <si>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</si>
  <si>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</si>
  <si>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</si>
  <si>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</si>
  <si>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</si>
  <si>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</si>
  <si>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</si>
  <si>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</si>
  <si>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</si>
  <si>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</si>
  <si>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</si>
  <si>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</si>
  <si>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</si>
  <si>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</si>
  <si>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</si>
  <si>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</si>
  <si>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</si>
  <si>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</si>
  <si>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</si>
  <si>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</si>
  <si>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</si>
  <si>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</si>
  <si>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</si>
  <si>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</si>
  <si>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</si>
  <si>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</si>
  <si>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</si>
  <si>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</si>
  <si>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</si>
  <si>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</si>
  <si>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</si>
  <si>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</si>
  <si>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</si>
  <si>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</si>
  <si>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</si>
  <si>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</si>
  <si>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</si>
  <si>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</si>
  <si>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</si>
  <si>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</si>
  <si>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</si>
  <si>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</si>
  <si>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</si>
  <si>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</si>
  <si>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</si>
  <si>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</si>
  <si>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</si>
  <si>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</si>
  <si>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</si>
  <si>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</si>
  <si>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</si>
  <si>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</si>
  <si>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</si>
  <si>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</si>
  <si>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</si>
  <si>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</si>
  <si>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</si>
  <si>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</si>
  <si>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</si>
  <si>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</si>
  <si>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</si>
  <si>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</si>
  <si>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</si>
  <si>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</si>
  <si>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</si>
  <si>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</si>
  <si>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</si>
  <si>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</si>
  <si>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</si>
  <si>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</si>
  <si>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</si>
  <si>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</si>
  <si>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</si>
  <si>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</si>
  <si>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</si>
  <si>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</si>
  <si>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</si>
  <si>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</si>
  <si>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</si>
  <si>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</si>
  <si>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</si>
  <si>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</si>
  <si>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</si>
  <si>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</si>
  <si>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</si>
  <si>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</si>
  <si>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</si>
  <si>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</si>
  <si>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</si>
  <si>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</si>
  <si>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</si>
  <si>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</si>
  <si>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</si>
  <si>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</si>
  <si>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</si>
  <si>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</si>
  <si>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</si>
  <si>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</si>
  <si>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</si>
  <si>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</si>
  <si>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</si>
  <si>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</si>
  <si>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</si>
  <si>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</si>
  <si>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</si>
  <si>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</si>
  <si>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</si>
  <si>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</si>
  <si>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</si>
  <si>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</si>
  <si>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</si>
  <si>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</si>
  <si>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</si>
  <si>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</si>
  <si>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</si>
  <si>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</si>
  <si>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</si>
  <si>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</si>
  <si>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</si>
  <si>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</si>
  <si>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</si>
  <si>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</si>
  <si>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</si>
  <si>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</si>
  <si>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</si>
  <si>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</si>
  <si>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</si>
  <si>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</si>
  <si>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</si>
  <si>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</si>
  <si>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</si>
  <si>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</si>
  <si>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</si>
  <si>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</si>
  <si>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</si>
  <si>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</si>
  <si>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</si>
  <si>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</si>
  <si>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</si>
  <si>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</si>
  <si>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</si>
  <si>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</si>
  <si>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</si>
  <si>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</si>
  <si>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</si>
  <si>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</si>
  <si>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</si>
  <si>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</si>
  <si>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</si>
  <si>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</si>
  <si>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</si>
  <si>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</si>
  <si>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</si>
  <si>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</si>
  <si>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</si>
  <si>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</si>
  <si>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</si>
  <si>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</si>
  <si>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</si>
  <si>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</si>
  <si>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</si>
  <si>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</si>
  <si>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</si>
  <si>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</si>
  <si>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</si>
  <si>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</si>
  <si>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</si>
  <si>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</si>
  <si>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</si>
  <si>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</si>
  <si>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</si>
  <si>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</si>
  <si>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</si>
  <si>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</si>
  <si>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</si>
  <si>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</si>
  <si>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</si>
  <si>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</si>
  <si>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</si>
  <si>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</si>
  <si>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</si>
  <si>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</si>
  <si>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</si>
  <si>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</si>
  <si>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</si>
  <si>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</si>
  <si>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</si>
  <si>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</si>
  <si>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</si>
  <si>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</si>
  <si>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</si>
  <si>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</si>
  <si>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</si>
  <si>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</si>
  <si>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</si>
  <si>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</si>
  <si>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</si>
  <si>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</si>
  <si>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</si>
  <si>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</si>
  <si>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</si>
  <si>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</si>
  <si>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</si>
  <si>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</si>
  <si>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</si>
  <si>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</si>
  <si>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</si>
  <si>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</si>
  <si>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</si>
  <si>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</si>
  <si>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</si>
  <si>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</si>
  <si>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</si>
  <si>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</si>
  <si>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</si>
  <si>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</si>
  <si>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</si>
  <si>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</si>
  <si>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</si>
  <si>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</si>
  <si>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</si>
  <si>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</si>
  <si>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</si>
  <si>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</si>
  <si>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</si>
  <si>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</si>
  <si>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</si>
  <si>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</si>
  <si>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</si>
  <si>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</si>
  <si>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</si>
  <si>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</si>
  <si>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</si>
  <si>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</si>
  <si>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</si>
  <si>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</si>
  <si>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</si>
  <si>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</si>
  <si>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</si>
  <si>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</si>
  <si>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</si>
  <si>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</si>
  <si>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</si>
  <si>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</si>
  <si>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</si>
  <si>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</si>
  <si>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</si>
  <si>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</si>
  <si>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</si>
  <si>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</si>
  <si>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</si>
  <si>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</si>
  <si>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</si>
  <si>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</si>
  <si>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</si>
  <si>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</si>
  <si>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</si>
  <si>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</si>
  <si>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</si>
  <si>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</si>
  <si>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</si>
  <si>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</si>
  <si>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</si>
  <si>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</si>
  <si>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</si>
  <si>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</si>
  <si>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</si>
  <si>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</si>
  <si>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</si>
  <si>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</si>
  <si>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</si>
  <si>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</si>
  <si>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</si>
  <si>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</si>
  <si>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</si>
  <si>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</si>
  <si>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</si>
  <si>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</si>
  <si>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</si>
  <si>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</si>
  <si>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</si>
  <si>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</si>
  <si>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</si>
  <si>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</si>
  <si>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</si>
  <si>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</si>
  <si>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</si>
  <si>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</si>
  <si>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</si>
  <si>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</si>
  <si>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</si>
  <si>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</si>
  <si>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</si>
  <si>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</si>
  <si>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</si>
  <si>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</si>
  <si>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</si>
  <si>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</si>
  <si>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</si>
  <si>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</si>
  <si>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</si>
  <si>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</si>
  <si>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</si>
  <si>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</si>
  <si>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</si>
  <si>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</si>
  <si>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</si>
  <si>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</si>
  <si>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</si>
  <si>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</si>
  <si>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</si>
  <si>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</si>
  <si>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</si>
  <si>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</si>
  <si>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</si>
  <si>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</si>
  <si>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</si>
  <si>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</si>
  <si>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</si>
  <si>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</si>
  <si>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</si>
  <si>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</si>
  <si>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</si>
  <si>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</si>
  <si>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</si>
  <si>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</si>
  <si>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</si>
  <si>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</si>
  <si>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</si>
  <si>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</si>
  <si>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</si>
  <si>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</si>
  <si>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</si>
  <si>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</si>
  <si>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</si>
  <si>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</si>
  <si>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</si>
  <si>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</si>
  <si>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</si>
  <si>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</si>
  <si>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</si>
  <si>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</si>
  <si>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</si>
  <si>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</si>
  <si>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</si>
  <si>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</si>
  <si>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</si>
  <si>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</si>
  <si>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</si>
  <si>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</si>
  <si>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</si>
  <si>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</si>
  <si>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</si>
  <si>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</si>
  <si>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</si>
  <si>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</si>
  <si>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</si>
  <si>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</si>
  <si>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</si>
  <si>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</si>
  <si>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</si>
  <si>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</si>
  <si>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</si>
  <si>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</si>
  <si>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</si>
  <si>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</si>
  <si>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</si>
  <si>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</si>
  <si>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</si>
  <si>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</si>
  <si>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</si>
  <si>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</si>
  <si>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</si>
  <si>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</si>
  <si>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</si>
  <si>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</si>
  <si>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</si>
  <si>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</si>
  <si>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</si>
  <si>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</si>
  <si>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</si>
  <si>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</si>
  <si>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</si>
  <si>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</si>
  <si>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</si>
  <si>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</si>
  <si>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</si>
  <si>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</si>
  <si>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</si>
  <si>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</si>
  <si>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</si>
  <si>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</si>
  <si>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</si>
  <si>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</si>
  <si>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</si>
  <si>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</si>
  <si>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</si>
  <si>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</si>
  <si>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</si>
  <si>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</si>
  <si>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</si>
  <si>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</si>
  <si>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</si>
  <si>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</si>
  <si>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</si>
  <si>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</si>
  <si>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</si>
  <si>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</si>
  <si>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</si>
  <si>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</si>
  <si>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</si>
  <si>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</si>
  <si>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</si>
  <si>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</si>
  <si>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</si>
  <si>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</si>
  <si>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</si>
  <si>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</si>
  <si>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</si>
  <si>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</si>
  <si>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</si>
  <si>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</si>
  <si>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</si>
  <si>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</si>
  <si>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</si>
  <si>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</si>
  <si>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</si>
  <si>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</si>
  <si>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</si>
  <si>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</si>
  <si>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</si>
  <si>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</si>
  <si>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</si>
  <si>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</si>
  <si>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</si>
  <si>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</si>
  <si>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</si>
  <si>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</si>
  <si>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</si>
  <si>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</si>
  <si>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</si>
  <si>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</si>
  <si>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</si>
  <si>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</si>
  <si>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</si>
  <si>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</si>
  <si>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</si>
  <si>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</si>
  <si>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</si>
  <si>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</si>
  <si>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</si>
  <si>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</si>
  <si>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</si>
  <si>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</si>
  <si>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</si>
  <si>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</si>
  <si>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</si>
  <si>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</si>
  <si>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</si>
  <si>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</si>
  <si>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</si>
  <si>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</si>
  <si>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</si>
  <si>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</si>
  <si>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</si>
  <si>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</si>
  <si>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</si>
  <si>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</si>
  <si>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</si>
  <si>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</si>
  <si>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</si>
  <si>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</si>
  <si>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</si>
  <si>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</si>
  <si>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</si>
  <si>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</si>
  <si>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</si>
  <si>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</si>
  <si>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</si>
  <si>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</si>
  <si>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</si>
  <si>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</si>
  <si>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</si>
  <si>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</si>
  <si>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</si>
  <si>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</si>
  <si>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</si>
  <si>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</si>
  <si>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</si>
  <si>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</si>
  <si>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</si>
  <si>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</si>
  <si>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</si>
  <si>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</si>
  <si>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</si>
  <si>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</si>
  <si>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</si>
  <si>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</si>
  <si>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</si>
  <si>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</si>
  <si>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</si>
  <si>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</si>
  <si>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</si>
  <si>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</si>
  <si>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</si>
  <si>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</si>
  <si>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</si>
  <si>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</si>
  <si>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</si>
  <si>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</si>
  <si>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</si>
  <si>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</si>
  <si>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</si>
  <si>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</si>
  <si>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</si>
  <si>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</si>
  <si>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</si>
  <si>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</si>
  <si>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</si>
  <si>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</si>
  <si>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</si>
  <si>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</si>
  <si>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</si>
  <si>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</si>
  <si>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</si>
  <si>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</si>
  <si>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</si>
  <si>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</si>
  <si>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</si>
  <si>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</si>
  <si>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</si>
  <si>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</si>
  <si>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</si>
  <si>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</si>
  <si>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</si>
  <si>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</si>
  <si>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</si>
  <si>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</si>
  <si>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</si>
  <si>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</si>
  <si>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</si>
  <si>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</si>
  <si>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</si>
  <si>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</si>
  <si>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</si>
  <si>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</si>
  <si>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</si>
  <si>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</si>
  <si>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</si>
  <si>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</si>
  <si>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</si>
  <si>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</si>
  <si>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</si>
  <si>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</si>
  <si>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</si>
  <si>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</si>
  <si>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</si>
  <si>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</si>
  <si>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</si>
  <si>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</si>
  <si>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</si>
  <si>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</si>
  <si>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</si>
  <si>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</si>
  <si>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</si>
  <si>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</si>
  <si>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</si>
  <si>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</si>
  <si>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</si>
  <si>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</si>
  <si>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</si>
  <si>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</si>
  <si>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</si>
  <si>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</si>
  <si>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</si>
  <si>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</si>
  <si>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</si>
  <si>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</si>
  <si>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</si>
  <si>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</si>
  <si>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</si>
  <si>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</si>
  <si>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</si>
  <si>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</si>
  <si>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</si>
  <si>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</si>
  <si>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</si>
  <si>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</si>
  <si>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</si>
  <si>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</si>
  <si>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</si>
  <si>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</si>
  <si>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</si>
  <si>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</si>
  <si>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</si>
  <si>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</si>
  <si>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</si>
  <si>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</si>
  <si>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</si>
  <si>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</si>
  <si>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</si>
  <si>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</si>
  <si>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</si>
  <si>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</si>
  <si>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</si>
  <si>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</si>
  <si>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</si>
  <si>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</si>
  <si>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</si>
  <si>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</si>
  <si>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</si>
  <si>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</si>
  <si>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</si>
  <si>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</si>
  <si>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</si>
  <si>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</si>
  <si>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</si>
  <si>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</si>
  <si>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</si>
  <si>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</si>
  <si>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</si>
  <si>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</si>
  <si>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</si>
  <si>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</si>
  <si>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</si>
  <si>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</si>
  <si>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</si>
  <si>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</si>
  <si>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</si>
  <si>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</si>
  <si>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</si>
  <si>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</si>
  <si>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</si>
  <si>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</si>
  <si>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</si>
  <si>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</si>
  <si>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</si>
  <si>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</si>
  <si>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</si>
  <si>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</si>
  <si>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</si>
  <si>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</si>
  <si>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</si>
  <si>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</si>
  <si>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</si>
  <si>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</si>
  <si>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</si>
  <si>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</si>
  <si>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</si>
  <si>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</si>
  <si>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</si>
  <si>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</si>
  <si>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</si>
  <si>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</si>
  <si>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</si>
  <si>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</si>
  <si>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</si>
  <si>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</si>
  <si>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</si>
  <si>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</si>
  <si>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</si>
  <si>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</si>
  <si>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</si>
  <si>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</si>
  <si>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</si>
  <si>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</si>
  <si>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</si>
  <si>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</si>
  <si>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</si>
  <si>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</si>
  <si>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</si>
  <si>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</si>
  <si>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</si>
  <si>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</si>
  <si>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</si>
  <si>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</si>
  <si>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</si>
  <si>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</si>
  <si>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</si>
  <si>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</si>
  <si>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</si>
  <si>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</si>
  <si>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</si>
  <si>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</si>
  <si>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</si>
  <si>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</si>
  <si>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</si>
  <si>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</si>
  <si>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</si>
  <si>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</si>
  <si>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</si>
  <si>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</si>
  <si>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</si>
  <si>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</si>
  <si>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</si>
  <si>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</si>
  <si>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</si>
  <si>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</si>
  <si>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</si>
  <si>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</si>
  <si>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</si>
  <si>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</si>
  <si>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</si>
  <si>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</si>
  <si>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</si>
  <si>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</si>
  <si>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</si>
  <si>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</si>
  <si>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</si>
  <si>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</si>
  <si>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</si>
  <si>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</si>
  <si>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</si>
  <si>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</si>
  <si>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</si>
  <si>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</si>
  <si>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</si>
  <si>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</si>
  <si>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</si>
  <si>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</si>
  <si>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</si>
  <si>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</si>
  <si>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</si>
  <si>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</si>
  <si>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</si>
  <si>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</si>
  <si>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</si>
  <si>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</si>
  <si>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</si>
  <si>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</si>
  <si>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</si>
  <si>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</si>
  <si>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</si>
  <si>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</si>
  <si>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</si>
  <si>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</si>
  <si>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</si>
  <si>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</si>
  <si>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</si>
  <si>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</si>
  <si>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</si>
  <si>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</si>
  <si>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</si>
  <si>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</si>
  <si>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</si>
  <si>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</si>
  <si>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</si>
  <si>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</si>
  <si>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</si>
  <si>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</si>
  <si>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</si>
  <si>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</si>
  <si>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</si>
  <si>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</si>
  <si>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</si>
  <si>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</si>
  <si>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</si>
  <si>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</si>
  <si>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</si>
  <si>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</si>
  <si>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</si>
  <si>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</si>
  <si>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</si>
  <si>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</si>
  <si>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</si>
  <si>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</si>
  <si>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</si>
  <si>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</si>
  <si>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</si>
  <si>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</si>
  <si>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</si>
  <si>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</si>
  <si>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</si>
  <si>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</si>
  <si>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</si>
  <si>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</si>
  <si>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</si>
  <si>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</si>
  <si>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</si>
  <si>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</si>
  <si>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</si>
  <si>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</si>
  <si>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</si>
  <si>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</si>
  <si>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</si>
  <si>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</si>
  <si>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</si>
  <si>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</si>
  <si>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</si>
  <si>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</si>
  <si>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</si>
  <si>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</si>
  <si>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</si>
  <si>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</si>
  <si>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</si>
  <si>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</si>
  <si>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</si>
  <si>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</si>
  <si>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</si>
  <si>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</si>
  <si>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</si>
  <si>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</si>
  <si>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</si>
  <si>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</si>
  <si>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</si>
  <si>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</si>
  <si>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</si>
  <si>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</si>
  <si>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</si>
  <si>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</si>
  <si>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</si>
  <si>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</si>
  <si>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</si>
  <si>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</si>
  <si>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</si>
  <si>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</si>
  <si>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</si>
  <si>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</si>
  <si>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</si>
  <si>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</si>
  <si>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</si>
  <si>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</si>
  <si>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</si>
  <si>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</si>
  <si>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</si>
  <si>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</si>
  <si>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</si>
  <si>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</si>
  <si>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</si>
  <si>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</si>
  <si>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</si>
  <si>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</si>
  <si>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</si>
  <si>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</si>
  <si>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</si>
  <si>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</si>
  <si>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</si>
  <si>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</si>
  <si>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</si>
  <si>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</si>
  <si>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</si>
  <si>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</si>
  <si>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</si>
  <si>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</si>
  <si>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</si>
  <si>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</si>
  <si>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</si>
  <si>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</si>
  <si>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</si>
  <si>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</si>
  <si>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</si>
  <si>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</si>
  <si>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</si>
  <si>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</si>
  <si>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</si>
  <si>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</si>
  <si>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</si>
  <si>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</si>
  <si>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</si>
  <si>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</si>
  <si>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</si>
  <si>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</si>
  <si>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</si>
  <si>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</si>
  <si>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</si>
  <si>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</si>
  <si>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</si>
  <si>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</si>
  <si>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</si>
  <si>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</si>
  <si>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</si>
  <si>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</si>
  <si>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</si>
  <si>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</si>
  <si>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</si>
  <si>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</si>
  <si>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</si>
  <si>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</si>
  <si>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</si>
  <si>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</si>
  <si>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</si>
  <si>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</si>
  <si>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</si>
  <si>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</si>
  <si>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</si>
  <si>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</si>
  <si>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</si>
  <si>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</si>
  <si>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</si>
  <si>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</si>
  <si>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</si>
  <si>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</si>
  <si>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</si>
  <si>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</si>
  <si>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</si>
  <si>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</si>
  <si>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</si>
  <si>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</si>
  <si>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</si>
  <si>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</si>
  <si>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</si>
  <si>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</si>
  <si>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</si>
  <si>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</si>
  <si>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</si>
  <si>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</si>
  <si>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</si>
  <si>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</si>
  <si>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</si>
  <si>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</si>
  <si>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</si>
  <si>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</si>
  <si>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</si>
  <si>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</si>
  <si>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</si>
  <si>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</si>
  <si>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</si>
  <si>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</si>
  <si>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</si>
  <si>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</si>
  <si>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</si>
  <si>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</si>
  <si>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</si>
  <si>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</si>
  <si>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</si>
  <si>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</si>
  <si>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</si>
  <si>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</si>
  <si>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</si>
  <si>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</si>
  <si>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</si>
  <si>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</si>
  <si>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</si>
  <si>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</si>
  <si>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</si>
  <si>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</si>
  <si>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</si>
  <si>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</si>
  <si>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</si>
  <si>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</si>
  <si>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</si>
  <si>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</si>
  <si>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</si>
  <si>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</si>
  <si>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</si>
  <si>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</si>
  <si>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</si>
  <si>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</si>
  <si>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</si>
  <si>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</si>
  <si>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</si>
  <si>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</si>
  <si>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</si>
  <si>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</si>
  <si>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</si>
  <si>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</si>
  <si>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</si>
  <si>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</si>
  <si>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</si>
  <si>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</si>
  <si>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</si>
  <si>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</si>
  <si>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</si>
  <si>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</si>
  <si>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</si>
  <si>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</si>
  <si>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</si>
  <si>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</si>
  <si>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</si>
  <si>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</si>
  <si>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</si>
  <si>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</si>
  <si>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</si>
  <si>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</si>
  <si>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</si>
  <si>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</si>
  <si>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</si>
  <si>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</si>
  <si>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</si>
  <si>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</si>
  <si>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</si>
  <si>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</si>
  <si>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</si>
  <si>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</si>
  <si>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</si>
  <si>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</si>
  <si>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</si>
  <si>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</si>
  <si>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</si>
  <si>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</si>
  <si>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</si>
  <si>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</si>
  <si>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</si>
  <si>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</si>
  <si>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</si>
  <si>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</si>
  <si>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</si>
  <si>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</si>
  <si>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</si>
  <si>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</si>
  <si>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</si>
  <si>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</si>
  <si>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</si>
  <si>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</si>
  <si>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</si>
  <si>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</si>
  <si>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</si>
  <si>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</si>
  <si>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</si>
  <si>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</si>
  <si>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</si>
  <si>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</si>
  <si>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</si>
  <si>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</si>
  <si>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</si>
  <si>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</si>
  <si>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</si>
  <si>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</si>
  <si>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</si>
  <si>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</si>
  <si>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</si>
  <si>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</si>
  <si>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</si>
  <si>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</si>
  <si>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</si>
  <si>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</si>
  <si>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</si>
  <si>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</si>
  <si>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</si>
  <si>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</si>
  <si>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</si>
  <si>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</si>
  <si>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</si>
  <si>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</si>
  <si>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</si>
  <si>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</si>
  <si>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</si>
  <si>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</si>
  <si>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</si>
  <si>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</si>
  <si>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</si>
  <si>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</si>
  <si>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</si>
  <si>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</si>
  <si>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</si>
  <si>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</si>
  <si>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</si>
  <si>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</si>
  <si>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</si>
  <si>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</si>
  <si>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</si>
  <si>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</si>
  <si>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</si>
  <si>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</si>
  <si>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</si>
  <si>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</si>
  <si>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</si>
  <si>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</si>
  <si>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</si>
  <si>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</si>
  <si>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</si>
  <si>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</si>
  <si>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</si>
  <si>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</si>
  <si>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</si>
  <si>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</si>
  <si>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</si>
  <si>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</si>
  <si>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</si>
  <si>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</si>
  <si>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</si>
  <si>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</si>
  <si>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</si>
  <si>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</si>
  <si>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</si>
  <si>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</si>
  <si>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</si>
  <si>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</si>
  <si>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</si>
  <si>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</si>
  <si>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</si>
  <si>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</si>
  <si>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</si>
  <si>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</si>
  <si>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</si>
  <si>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</si>
  <si>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</si>
  <si>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</si>
  <si>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</si>
  <si>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</si>
  <si>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</si>
  <si>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</si>
  <si>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</si>
  <si>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</si>
  <si>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</si>
  <si>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</si>
  <si>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</si>
  <si>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</si>
  <si>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</si>
  <si>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</si>
  <si>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</si>
  <si>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</si>
  <si>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</si>
  <si>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</si>
  <si>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</si>
  <si>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</si>
  <si>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</si>
  <si>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</si>
  <si>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</si>
  <si>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</si>
  <si>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</si>
  <si>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</si>
  <si>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</si>
  <si>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</si>
  <si>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</si>
  <si>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</si>
  <si>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</si>
  <si>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</si>
  <si>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</si>
  <si>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</si>
  <si>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</si>
  <si>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</si>
  <si>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</si>
  <si>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</si>
  <si>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</si>
  <si>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</si>
  <si>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</si>
  <si>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</si>
  <si>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</si>
  <si>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</si>
  <si>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</si>
  <si>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</si>
  <si>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</si>
  <si>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</si>
  <si>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</si>
  <si>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</si>
  <si>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</si>
  <si>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</si>
  <si>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</si>
  <si>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</si>
  <si>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</si>
  <si>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</si>
  <si>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</si>
  <si>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</si>
  <si>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</si>
  <si>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</si>
  <si>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</si>
  <si>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</si>
  <si>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</si>
  <si>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</si>
  <si>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</si>
  <si>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</si>
  <si>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</si>
  <si>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</si>
  <si>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</si>
  <si>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</si>
  <si>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</si>
  <si>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</si>
  <si>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</si>
  <si>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</si>
  <si>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</si>
  <si>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</si>
  <si>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</si>
  <si>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</si>
  <si>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</si>
  <si>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</si>
  <si>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</si>
  <si>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</si>
  <si>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</si>
  <si>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</si>
  <si>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</si>
  <si>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</si>
  <si>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</si>
  <si>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</si>
  <si>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</si>
  <si>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</si>
  <si>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</si>
  <si>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</si>
  <si>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</si>
  <si>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</si>
  <si>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</si>
  <si>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</si>
  <si>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</si>
  <si>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</si>
  <si>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</si>
  <si>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</si>
  <si>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</si>
  <si>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</si>
  <si>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</si>
  <si>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</si>
  <si>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</si>
  <si>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</si>
  <si>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</si>
  <si>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</si>
  <si>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</si>
  <si>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</si>
  <si>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</si>
  <si>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</si>
  <si>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</si>
  <si>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</si>
  <si>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</si>
  <si>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</si>
  <si>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</si>
  <si>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</si>
  <si>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</si>
  <si>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</si>
  <si>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</si>
  <si>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</si>
  <si>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</si>
  <si>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</si>
  <si>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</si>
  <si>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</si>
  <si>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</si>
  <si>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</si>
  <si>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</si>
  <si>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</si>
  <si>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</si>
  <si>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</si>
  <si>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</si>
  <si>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</si>
  <si>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</si>
  <si>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</si>
  <si>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</si>
  <si>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</si>
  <si>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</si>
  <si>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</si>
  <si>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</si>
  <si>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</si>
  <si>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</si>
  <si>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</si>
  <si>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</si>
  <si>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</si>
  <si>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</si>
  <si>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</si>
  <si>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</si>
  <si>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</si>
  <si>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</si>
  <si>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</si>
  <si>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</si>
  <si>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</si>
  <si>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</si>
  <si>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</si>
  <si>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</si>
  <si>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</si>
  <si>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</si>
  <si>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</si>
  <si>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</si>
  <si>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</si>
  <si>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</si>
  <si>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</si>
  <si>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</si>
  <si>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</si>
  <si>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</si>
  <si>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</si>
  <si>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</si>
  <si>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</si>
  <si>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</si>
  <si>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</si>
  <si>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</si>
  <si>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</si>
  <si>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</si>
  <si>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</si>
  <si>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</si>
  <si>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</si>
  <si>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</si>
  <si>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</si>
  <si>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</si>
  <si>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</si>
  <si>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</si>
  <si>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</si>
  <si>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</si>
  <si>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</si>
  <si>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</si>
  <si>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</si>
  <si>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</si>
  <si>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</si>
  <si>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</si>
  <si>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</si>
  <si>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</si>
  <si>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</si>
  <si>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</si>
  <si>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</si>
  <si>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</si>
  <si>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</si>
  <si>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</si>
  <si>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</si>
  <si>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</si>
  <si>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</si>
  <si>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</si>
  <si>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</si>
  <si>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</si>
  <si>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</si>
  <si>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</si>
  <si>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</si>
  <si>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</si>
  <si>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</si>
  <si>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</si>
  <si>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</si>
  <si>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</si>
  <si>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</si>
  <si>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</si>
  <si>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</si>
  <si>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</si>
  <si>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</si>
  <si>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</si>
  <si>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</si>
  <si>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</si>
  <si>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</si>
  <si>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</si>
  <si>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</si>
  <si>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</si>
  <si>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</si>
  <si>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</si>
  <si>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</si>
  <si>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</si>
  <si>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</si>
  <si>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</si>
  <si>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</si>
  <si>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</si>
  <si>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</si>
  <si>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</si>
  <si>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</si>
  <si>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</si>
  <si>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</si>
  <si>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</si>
  <si>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</si>
  <si>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</si>
  <si>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</si>
  <si>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</si>
  <si>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</si>
  <si>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</si>
  <si>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</si>
  <si>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</si>
  <si>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</si>
  <si>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</si>
  <si>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</si>
  <si>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</si>
  <si>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</si>
  <si>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</si>
  <si>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</si>
  <si>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</si>
  <si>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</si>
  <si>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</si>
  <si>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</si>
  <si>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</si>
  <si>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</si>
  <si>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</si>
  <si>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</si>
  <si>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</si>
  <si>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</si>
  <si>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</si>
  <si>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</si>
  <si>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</si>
  <si>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</si>
  <si>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</si>
  <si>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</si>
  <si>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</si>
  <si>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</si>
  <si>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</si>
  <si>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</si>
  <si>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</si>
  <si>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</si>
  <si>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</si>
  <si>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</si>
  <si>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</si>
  <si>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</si>
  <si>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</si>
  <si>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</si>
  <si>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</si>
  <si>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</si>
  <si>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</si>
  <si>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</si>
  <si>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</si>
  <si>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</si>
  <si>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</si>
  <si>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</si>
  <si>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</si>
  <si>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</si>
  <si>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</si>
  <si>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</si>
  <si>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</si>
  <si>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</si>
  <si>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</si>
  <si>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</si>
  <si>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</si>
  <si>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</si>
  <si>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</si>
  <si>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</si>
  <si>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</si>
  <si>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</si>
  <si>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</si>
  <si>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</si>
  <si>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</si>
  <si>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</si>
  <si>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</si>
  <si>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</si>
  <si>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</si>
  <si>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</si>
  <si>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</si>
  <si>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</si>
  <si>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</si>
  <si>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</si>
  <si>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</si>
  <si>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</si>
  <si>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</si>
  <si>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</si>
  <si>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</si>
  <si>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</si>
  <si>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</si>
  <si>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</si>
  <si>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</si>
  <si>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</si>
  <si>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</si>
  <si>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</si>
  <si>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</si>
  <si>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</si>
  <si>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</si>
  <si>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</si>
  <si>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</si>
  <si>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</si>
  <si>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</si>
  <si>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</si>
  <si>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</si>
  <si>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</si>
  <si>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</si>
  <si>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</si>
  <si>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</si>
  <si>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</si>
  <si>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</si>
  <si>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</si>
  <si>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</si>
  <si>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</si>
  <si>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</si>
  <si>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</si>
  <si>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</si>
  <si>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</si>
  <si>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</si>
  <si>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</si>
  <si>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</si>
  <si>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</si>
  <si>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</si>
  <si>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</si>
  <si>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</si>
  <si>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</si>
  <si>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</si>
  <si>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</si>
  <si>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</si>
  <si>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</si>
  <si>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</si>
  <si>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</si>
  <si>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</si>
  <si>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</si>
  <si>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</si>
  <si>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</si>
  <si>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</si>
  <si>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</si>
  <si>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</si>
  <si>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</si>
  <si>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</si>
  <si>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</si>
  <si>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</si>
  <si>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</si>
  <si>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</si>
  <si>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</si>
  <si>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</si>
  <si>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</si>
  <si>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</si>
  <si>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</si>
  <si>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</si>
  <si>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</si>
  <si>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</si>
  <si>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</si>
  <si>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</si>
  <si>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</si>
  <si>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</si>
  <si>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</si>
  <si>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</si>
  <si>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</si>
  <si>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</si>
  <si>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</si>
  <si>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</si>
  <si>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</si>
  <si>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</si>
  <si>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</si>
  <si>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</si>
  <si>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</si>
  <si>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</si>
  <si>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</si>
  <si>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</si>
  <si>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</si>
  <si>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</si>
  <si>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</si>
  <si>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</si>
  <si>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</si>
  <si>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</si>
  <si>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</si>
  <si>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</si>
  <si>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</si>
  <si>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</si>
  <si>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</si>
  <si>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</si>
  <si>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</si>
  <si>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</si>
  <si>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</si>
  <si>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</si>
  <si>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</si>
  <si>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</si>
  <si>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</si>
  <si>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</si>
  <si>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</si>
  <si>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</si>
  <si>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</si>
  <si>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</si>
  <si>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</si>
  <si>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</si>
  <si>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</si>
  <si>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</si>
  <si>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</si>
  <si>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</si>
  <si>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</si>
  <si>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</si>
  <si>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</si>
  <si>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</si>
  <si>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</si>
  <si>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</si>
  <si>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</si>
  <si>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</si>
  <si>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</si>
  <si>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</si>
  <si>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</si>
  <si>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</si>
  <si>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</si>
  <si>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</si>
  <si>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</si>
  <si>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</si>
  <si>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</si>
  <si>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</si>
  <si>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</si>
  <si>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</si>
  <si>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</si>
  <si>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</si>
  <si>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</si>
  <si>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</si>
  <si>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</si>
  <si>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</si>
  <si>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</si>
  <si>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</si>
  <si>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</si>
  <si>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</si>
  <si>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</si>
  <si>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</si>
  <si>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</si>
  <si>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</si>
  <si>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</si>
  <si>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</si>
  <si>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</si>
  <si>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</si>
  <si>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</si>
  <si>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</si>
  <si>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</si>
  <si>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</si>
  <si>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</si>
  <si>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</si>
  <si>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</si>
  <si>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</si>
  <si>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</si>
  <si>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</si>
  <si>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</si>
  <si>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</si>
  <si>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</si>
  <si>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</si>
  <si>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</si>
  <si>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</si>
  <si>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</si>
  <si>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</si>
  <si>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</si>
  <si>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</si>
  <si>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</si>
  <si>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</si>
  <si>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</si>
  <si>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</si>
  <si>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</si>
  <si>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</si>
  <si>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</si>
  <si>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</si>
  <si>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</si>
  <si>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</si>
  <si>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</si>
  <si>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</si>
  <si>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</si>
  <si>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</si>
  <si>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</si>
  <si>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</si>
  <si>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</si>
  <si>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</si>
  <si>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</si>
  <si>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</si>
  <si>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</si>
  <si>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</si>
  <si>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</si>
  <si>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</si>
  <si>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</si>
  <si>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</si>
  <si>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</si>
  <si>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</si>
  <si>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</si>
  <si>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</si>
  <si>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</si>
  <si>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</si>
  <si>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</si>
  <si>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</si>
  <si>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</si>
  <si>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</si>
  <si>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</si>
  <si>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</si>
  <si>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</si>
  <si>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</si>
  <si>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</si>
  <si>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</si>
  <si>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</si>
  <si>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</si>
  <si>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</si>
  <si>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</si>
  <si>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</si>
  <si>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</si>
  <si>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</si>
  <si>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</si>
  <si>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</si>
  <si>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</si>
  <si>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</si>
  <si>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</si>
  <si>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</si>
  <si>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</si>
  <si>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</si>
  <si>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</si>
  <si>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</si>
  <si>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</si>
  <si>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</si>
  <si>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</si>
  <si>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</si>
  <si>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</si>
  <si>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</si>
  <si>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</si>
  <si>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</si>
  <si>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</si>
  <si>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</si>
  <si>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</si>
  <si>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</si>
  <si>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</si>
  <si>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</si>
  <si>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</si>
  <si>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</si>
  <si>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</si>
  <si>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</si>
  <si>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</si>
  <si>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</si>
  <si>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</si>
  <si>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</si>
  <si>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</si>
  <si>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</si>
  <si>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</si>
  <si>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</si>
  <si>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</si>
  <si>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</si>
  <si>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</si>
  <si>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</si>
  <si>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</si>
  <si>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</si>
  <si>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</si>
  <si>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</si>
  <si>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</si>
  <si>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</si>
  <si>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</si>
  <si>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</si>
  <si>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</si>
  <si>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</si>
  <si>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</si>
  <si>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</si>
  <si>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</si>
  <si>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</si>
  <si>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</si>
  <si>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</si>
  <si>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</si>
  <si>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</si>
  <si>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</si>
  <si>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</si>
  <si>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</si>
  <si>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</si>
  <si>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</si>
  <si>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</si>
  <si>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</si>
  <si>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</si>
  <si>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</si>
  <si>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</si>
  <si>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</si>
  <si>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</si>
  <si>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</si>
  <si>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</si>
  <si>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</si>
  <si>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</si>
  <si>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</si>
  <si>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</si>
  <si>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</si>
  <si>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</si>
  <si>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</si>
  <si>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</si>
  <si>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</si>
  <si>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</si>
  <si>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</si>
  <si>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</si>
  <si>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</si>
  <si>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</si>
  <si>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</si>
  <si>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</si>
  <si>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</si>
  <si>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</si>
  <si>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</si>
  <si>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</si>
  <si>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</si>
  <si>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</si>
  <si>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</si>
  <si>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</si>
  <si>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</si>
  <si>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</si>
  <si>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</si>
  <si>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</si>
  <si>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</si>
  <si>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</si>
  <si>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</si>
  <si>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</si>
  <si>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</si>
  <si>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</si>
  <si>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</si>
  <si>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</si>
  <si>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</si>
  <si>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</si>
  <si>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</si>
  <si>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</si>
  <si>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</si>
  <si>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</si>
  <si>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</si>
  <si>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</si>
  <si>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</si>
  <si>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</si>
  <si>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</si>
  <si>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</si>
  <si>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</si>
  <si>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</si>
  <si>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</si>
  <si>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</si>
  <si>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</si>
  <si>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</si>
  <si>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</si>
  <si>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</si>
  <si>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</si>
  <si>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</si>
  <si>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</si>
  <si>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</si>
  <si>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</si>
  <si>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</si>
  <si>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</si>
  <si>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</si>
  <si>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</si>
  <si>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</si>
  <si>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</si>
  <si>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</si>
  <si>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</si>
  <si>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</si>
  <si>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</si>
  <si>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</si>
  <si>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</si>
  <si>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</si>
  <si>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</si>
  <si>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</si>
  <si>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</si>
  <si>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</si>
  <si>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</si>
  <si>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</si>
  <si>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</si>
  <si>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</si>
  <si>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</si>
  <si>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</si>
  <si>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</si>
  <si>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</si>
  <si>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</si>
  <si>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</si>
  <si>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</si>
  <si>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</si>
  <si>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</si>
  <si>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</si>
  <si>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</si>
  <si>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</si>
  <si>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</si>
  <si>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</si>
  <si>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</si>
  <si>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</si>
  <si>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</si>
  <si>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</si>
  <si>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</si>
  <si>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</si>
  <si>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</si>
  <si>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</si>
  <si>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</si>
  <si>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</si>
  <si>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</si>
  <si>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</si>
  <si>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</si>
  <si>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</si>
  <si>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</si>
  <si>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</si>
  <si>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</si>
  <si>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</si>
  <si>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</si>
  <si>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</si>
  <si>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</si>
  <si>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</si>
  <si>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</si>
  <si>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</si>
  <si>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</si>
  <si>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</si>
  <si>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</si>
  <si>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</si>
  <si>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</si>
  <si>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</si>
  <si>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</si>
  <si>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</si>
  <si>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</si>
  <si>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</si>
  <si>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</si>
  <si>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</si>
  <si>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</si>
  <si>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</si>
  <si>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</si>
  <si>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</si>
  <si>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</si>
  <si>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</si>
  <si>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</si>
  <si>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</si>
  <si>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</si>
  <si>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</si>
  <si>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</si>
  <si>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</si>
  <si>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</si>
  <si>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</si>
  <si>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</si>
  <si>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</si>
  <si>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</si>
  <si>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</si>
  <si>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</si>
  <si>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</si>
  <si>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</si>
  <si>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</si>
  <si>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</si>
  <si>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</si>
  <si>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</si>
  <si>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</si>
  <si>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</si>
  <si>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</si>
  <si>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</si>
  <si>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</si>
  <si>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</si>
  <si>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</si>
  <si>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</si>
  <si>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</si>
  <si>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</si>
  <si>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</si>
  <si>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</si>
  <si>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</si>
  <si>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</si>
  <si>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</si>
  <si>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</si>
  <si>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</si>
  <si>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</si>
  <si>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</si>
  <si>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</si>
  <si>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</si>
  <si>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</si>
  <si>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</si>
  <si>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</si>
  <si>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</si>
  <si>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</si>
  <si>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</si>
  <si>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</si>
  <si>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</si>
  <si>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</si>
  <si>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</si>
  <si>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</si>
  <si>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</si>
  <si>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</si>
  <si>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</si>
  <si>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</si>
  <si>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</si>
  <si>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</si>
  <si>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</si>
  <si>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</si>
  <si>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</si>
  <si>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</si>
  <si>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</si>
  <si>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</si>
  <si>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</si>
  <si>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</si>
  <si>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</si>
  <si>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</si>
  <si>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</si>
  <si>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</si>
  <si>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</si>
  <si>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</si>
  <si>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</si>
  <si>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</si>
  <si>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</si>
  <si>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</si>
  <si>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</si>
  <si>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</si>
  <si>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</si>
  <si>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</si>
  <si>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</si>
  <si>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</si>
  <si>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</si>
  <si>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</si>
  <si>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</si>
  <si>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</si>
  <si>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</si>
  <si>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</si>
  <si>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</si>
  <si>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</si>
  <si>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</si>
  <si>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</si>
  <si>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</si>
  <si>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</si>
  <si>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</si>
  <si>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</si>
  <si>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</si>
  <si>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</si>
  <si>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</si>
  <si>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</si>
  <si>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</si>
  <si>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</si>
  <si>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</si>
  <si>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</si>
  <si>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</si>
  <si>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</si>
  <si>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</si>
  <si>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</si>
  <si>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</si>
  <si>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</si>
  <si>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</si>
  <si>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</si>
  <si>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</si>
  <si>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</si>
  <si>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</si>
  <si>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</si>
  <si>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</si>
  <si>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</si>
  <si>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</si>
  <si>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</si>
  <si>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</si>
  <si>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</si>
  <si>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</si>
  <si>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</si>
  <si>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</si>
  <si>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</si>
  <si>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</si>
  <si>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</si>
  <si>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</si>
  <si>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</si>
  <si>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</si>
  <si>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</si>
  <si>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</si>
  <si>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</si>
  <si>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</si>
  <si>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</si>
  <si>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</si>
  <si>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</si>
  <si>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</si>
  <si>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</si>
  <si>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</si>
  <si>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</si>
  <si>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</si>
  <si>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</si>
  <si>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</si>
  <si>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</si>
  <si>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</si>
  <si>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</si>
  <si>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</si>
  <si>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</si>
  <si>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</si>
  <si>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</si>
  <si>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</si>
  <si>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</si>
  <si>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</si>
  <si>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</si>
  <si>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</si>
  <si>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</si>
  <si>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</si>
  <si>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</si>
  <si>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</si>
  <si>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</si>
  <si>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</si>
  <si>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</si>
  <si>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</si>
  <si>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</si>
  <si>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</si>
  <si>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</si>
  <si>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</si>
  <si>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</si>
  <si>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</si>
  <si>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</si>
  <si>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</si>
  <si>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</si>
  <si>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</si>
  <si>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</si>
  <si>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</si>
  <si>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</si>
  <si>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</si>
  <si>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</si>
  <si>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</si>
  <si>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</si>
  <si>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</si>
  <si>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</si>
  <si>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</si>
  <si>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</si>
  <si>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</si>
  <si>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</si>
  <si>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</si>
  <si>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</si>
  <si>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</si>
  <si>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</si>
  <si>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</si>
  <si>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</si>
  <si>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</si>
  <si>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</si>
  <si>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</si>
  <si>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</si>
  <si>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</si>
  <si>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</si>
  <si>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</si>
  <si>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</si>
  <si>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</si>
  <si>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</si>
  <si>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</si>
  <si>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</si>
  <si>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</si>
  <si>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</si>
  <si>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</si>
  <si>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</si>
  <si>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</si>
  <si>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</si>
  <si>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</si>
  <si>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</si>
  <si>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</si>
  <si>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</si>
  <si>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</si>
  <si>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</si>
  <si>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</si>
  <si>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</si>
  <si>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</si>
  <si>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</si>
  <si>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</si>
  <si>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</si>
  <si>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</si>
  <si>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</si>
  <si>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</si>
  <si>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</si>
  <si>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</si>
  <si>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</si>
  <si>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</si>
  <si>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</si>
  <si>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</si>
  <si>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</si>
  <si>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</si>
  <si>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</si>
  <si>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</si>
  <si>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</si>
  <si>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</si>
  <si>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</si>
  <si>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</si>
  <si>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</si>
  <si>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</si>
  <si>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</si>
  <si>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</si>
  <si>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</si>
  <si>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</si>
  <si>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</si>
  <si>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</si>
  <si>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</si>
  <si>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</si>
  <si>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</si>
  <si>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</si>
  <si>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</si>
  <si>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</si>
  <si>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</si>
  <si>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</si>
  <si>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</si>
  <si>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</si>
  <si>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</si>
  <si>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</si>
  <si>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</si>
  <si>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</si>
  <si>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</si>
  <si>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</si>
  <si>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</si>
  <si>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</si>
  <si>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</si>
  <si>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</si>
  <si>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</si>
  <si>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</si>
  <si>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</si>
  <si>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</si>
  <si>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</si>
  <si>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</si>
  <si>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</si>
  <si>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</si>
  <si>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</si>
  <si>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</si>
  <si>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</si>
  <si>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</si>
  <si>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</si>
  <si>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</si>
  <si>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</si>
  <si>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</si>
  <si>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</si>
  <si>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</si>
  <si>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</si>
  <si>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</si>
  <si>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</si>
  <si>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</si>
  <si>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</si>
  <si>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</si>
  <si>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</si>
  <si>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</si>
  <si>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</si>
  <si>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</si>
  <si>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</si>
  <si>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</si>
  <si>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</si>
  <si>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</si>
  <si>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</si>
  <si>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</si>
  <si>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</si>
  <si>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</si>
  <si>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</si>
  <si>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</si>
  <si>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</si>
  <si>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</si>
  <si>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</si>
  <si>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</si>
  <si>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</si>
  <si>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</si>
  <si>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</si>
  <si>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</si>
  <si>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</si>
  <si>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</si>
  <si>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</si>
  <si>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</si>
  <si>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</si>
  <si>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</si>
  <si>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</si>
  <si>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</si>
  <si>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</si>
  <si>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</si>
  <si>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</si>
  <si>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</si>
  <si>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</si>
  <si>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</si>
  <si>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</si>
  <si>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</si>
  <si>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</si>
  <si>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</si>
  <si>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</si>
  <si>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</si>
  <si>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</si>
  <si>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</si>
  <si>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</si>
  <si>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</si>
  <si>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</si>
  <si>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</si>
  <si>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</si>
  <si>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</si>
  <si>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</si>
  <si>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</si>
  <si>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</si>
  <si>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</si>
  <si>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</si>
  <si>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</si>
  <si>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</si>
  <si>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</si>
  <si>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</si>
  <si>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</si>
  <si>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</si>
  <si>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</si>
  <si>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</si>
  <si>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</si>
  <si>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</si>
  <si>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</si>
  <si>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</si>
  <si>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</si>
  <si>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</si>
  <si>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</si>
  <si>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</si>
  <si>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</si>
  <si>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</si>
  <si>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</si>
  <si>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</si>
  <si>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</si>
  <si>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</si>
  <si>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</si>
  <si>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</si>
  <si>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</si>
  <si>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</si>
  <si>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</si>
  <si>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</si>
  <si>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</si>
  <si>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</si>
  <si>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</si>
  <si>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</si>
  <si>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</si>
  <si>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</si>
  <si>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</si>
  <si>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</si>
  <si>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</si>
  <si>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</si>
  <si>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</si>
  <si>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</si>
  <si>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</si>
  <si>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</si>
  <si>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</si>
  <si>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</si>
  <si>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</si>
  <si>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</si>
  <si>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</si>
  <si>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</si>
  <si>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</si>
  <si>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</si>
  <si>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</si>
  <si>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</si>
  <si>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</si>
  <si>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</si>
  <si>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</si>
  <si>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</si>
  <si>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</si>
  <si>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</si>
  <si>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</si>
  <si>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</si>
  <si>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</si>
  <si>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</si>
  <si>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</si>
  <si>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</si>
  <si>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</si>
  <si>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</si>
  <si>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</si>
  <si>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</si>
  <si>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</si>
  <si>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</si>
  <si>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</si>
  <si>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</si>
  <si>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</si>
  <si>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</si>
  <si>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</si>
  <si>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</si>
  <si>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</si>
  <si>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</si>
  <si>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</si>
  <si>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</si>
  <si>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</si>
  <si>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</si>
  <si>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</si>
  <si>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</si>
  <si>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</si>
  <si>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</si>
  <si>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</si>
  <si>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</si>
  <si>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</si>
  <si>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</si>
  <si>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</si>
  <si>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</si>
  <si>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</si>
  <si>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</si>
  <si>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</si>
  <si>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</si>
  <si>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</si>
  <si>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</si>
  <si>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</si>
  <si>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</si>
  <si>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</si>
  <si>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</si>
  <si>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</si>
  <si>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</si>
  <si>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</si>
  <si>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</si>
  <si>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</si>
  <si>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</si>
  <si>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</si>
  <si>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</si>
  <si>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</si>
  <si>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</si>
  <si>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</si>
  <si>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</si>
  <si>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</si>
  <si>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</si>
  <si>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</si>
  <si>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</si>
  <si>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</si>
  <si>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</si>
  <si>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</si>
  <si>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</si>
  <si>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</si>
  <si>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</si>
  <si>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</si>
  <si>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</si>
  <si>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</si>
  <si>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</si>
  <si>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</si>
  <si>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</si>
  <si>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</si>
  <si>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</si>
  <si>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</si>
  <si>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</si>
  <si>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</si>
  <si>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</si>
  <si>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</si>
  <si>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</si>
  <si>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</si>
  <si>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</si>
  <si>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</si>
  <si>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</si>
  <si>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</si>
  <si>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</si>
  <si>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</si>
  <si>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</si>
  <si>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</si>
  <si>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</si>
  <si>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</si>
  <si>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</si>
  <si>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</si>
  <si>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</si>
  <si>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</si>
  <si>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</si>
  <si>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</si>
  <si>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</si>
  <si>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</si>
  <si>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</si>
  <si>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</si>
  <si>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</si>
  <si>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</si>
  <si>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</si>
  <si>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</si>
  <si>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</si>
  <si>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</si>
  <si>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</si>
  <si>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</si>
  <si>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</si>
  <si>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</si>
  <si>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</si>
  <si>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</si>
  <si>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</si>
  <si>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</si>
  <si>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</si>
  <si>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</si>
  <si>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</si>
  <si>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</si>
  <si>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</si>
  <si>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</si>
  <si>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</si>
  <si>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</si>
  <si>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</si>
  <si>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</si>
  <si>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</si>
  <si>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</si>
  <si>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</si>
  <si>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</si>
  <si>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</si>
  <si>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</si>
  <si>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</si>
  <si>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</si>
  <si>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</si>
  <si>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</si>
  <si>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</si>
  <si>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</si>
  <si>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</si>
  <si>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</si>
  <si>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</si>
  <si>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</si>
  <si>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</si>
  <si>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</si>
  <si>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</si>
  <si>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</si>
  <si>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</si>
  <si>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</si>
  <si>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</si>
  <si>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</si>
  <si>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</si>
  <si>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</si>
  <si>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</si>
  <si>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</si>
  <si>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</si>
  <si>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</si>
  <si>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</si>
  <si>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</si>
  <si>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</si>
  <si>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</si>
  <si>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</si>
  <si>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</si>
  <si>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</si>
  <si>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</si>
  <si>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</si>
  <si>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</si>
  <si>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</si>
  <si>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</si>
  <si>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</si>
  <si>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</si>
  <si>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</si>
  <si>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</si>
  <si>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</si>
  <si>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</si>
  <si>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</si>
  <si>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</si>
  <si>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</si>
  <si>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</si>
  <si>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</si>
  <si>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</si>
  <si>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</si>
  <si>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</si>
  <si>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</si>
  <si>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</si>
  <si>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</si>
  <si>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</si>
  <si>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</si>
  <si>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</si>
  <si>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</si>
  <si>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</si>
  <si>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</si>
  <si>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</si>
  <si>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</si>
  <si>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</si>
  <si>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</si>
  <si>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</si>
  <si>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</si>
  <si>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</si>
  <si>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</si>
  <si>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</si>
  <si>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</si>
  <si>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</si>
  <si>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</si>
  <si>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</si>
  <si>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</si>
  <si>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</si>
  <si>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</si>
  <si>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</si>
  <si>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</si>
  <si>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</si>
  <si>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</si>
  <si>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</si>
  <si>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</si>
  <si>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</si>
  <si>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</si>
  <si>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</si>
  <si>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</si>
  <si>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</si>
  <si>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</si>
  <si>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</si>
  <si>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</si>
  <si>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</si>
  <si>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</si>
  <si>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</si>
  <si>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</si>
  <si>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</si>
  <si>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</si>
  <si>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</si>
  <si>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</si>
  <si>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</si>
  <si>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</si>
  <si>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</si>
  <si>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</si>
  <si>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</si>
  <si>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</si>
  <si>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</si>
  <si>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</si>
  <si>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</si>
  <si>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</si>
  <si>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</si>
  <si>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</si>
  <si>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</si>
  <si>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</si>
  <si>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</si>
  <si>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</si>
  <si>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</si>
  <si>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</si>
  <si>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</si>
  <si>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</si>
  <si>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</si>
  <si>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</si>
  <si>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</si>
  <si>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</si>
  <si>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</si>
  <si>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</si>
  <si>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</si>
  <si>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</si>
  <si>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</si>
  <si>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</si>
  <si>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</si>
  <si>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</si>
  <si>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</si>
  <si>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</si>
  <si>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</si>
  <si>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</si>
  <si>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</si>
  <si>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</si>
  <si>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</si>
  <si>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</si>
  <si>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</si>
  <si>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</si>
  <si>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</si>
  <si>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</si>
  <si>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</si>
  <si>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</si>
  <si>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</si>
  <si>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</si>
  <si>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</si>
  <si>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</si>
  <si>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</si>
  <si>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</si>
  <si>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</si>
  <si>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</si>
  <si>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</si>
  <si>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</si>
  <si>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</si>
  <si>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</si>
  <si>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</si>
  <si>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</si>
  <si>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</si>
  <si>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</si>
  <si>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</si>
  <si>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</si>
  <si>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</si>
  <si>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</si>
  <si>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</si>
  <si>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</si>
  <si>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</si>
  <si>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</si>
  <si>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</si>
  <si>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</si>
  <si>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</si>
  <si>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</si>
  <si>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</si>
  <si>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</si>
  <si>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</si>
  <si>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</si>
  <si>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</si>
  <si>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</si>
  <si>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</si>
  <si>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</si>
  <si>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</si>
  <si>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</si>
  <si>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</si>
  <si>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</si>
  <si>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</si>
  <si>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</si>
  <si>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</si>
  <si>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</si>
  <si>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</si>
  <si>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</si>
  <si>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</si>
  <si>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</si>
  <si>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</si>
  <si>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</si>
  <si>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</si>
  <si>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</si>
  <si>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</si>
  <si>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</si>
  <si>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</si>
  <si>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</si>
  <si>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</si>
  <si>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</si>
  <si>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</si>
  <si>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</si>
  <si>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</si>
  <si>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</si>
  <si>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</si>
  <si>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</si>
  <si>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</si>
  <si>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</si>
  <si>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</si>
  <si>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</si>
  <si>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</si>
  <si>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</si>
  <si>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</si>
  <si>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</si>
  <si>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</si>
  <si>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</si>
  <si>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</si>
  <si>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</si>
  <si>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</si>
  <si>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</si>
  <si>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</si>
  <si>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</si>
  <si>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</si>
  <si>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</si>
  <si>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</si>
  <si>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</si>
  <si>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</si>
  <si>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</si>
  <si>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</si>
  <si>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</si>
  <si>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</si>
  <si>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</si>
  <si>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</si>
  <si>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</si>
  <si>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</si>
  <si>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</si>
  <si>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</si>
  <si>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</si>
  <si>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</si>
  <si>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</si>
  <si>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</si>
  <si>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</si>
  <si>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</si>
  <si>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</si>
  <si>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</si>
  <si>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</si>
  <si>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</si>
  <si>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</si>
  <si>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</si>
  <si>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</si>
  <si>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</si>
  <si>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</si>
  <si>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</si>
  <si>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</si>
  <si>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</si>
  <si>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</si>
  <si>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</si>
  <si>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</si>
  <si>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</si>
  <si>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</si>
  <si>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</si>
  <si>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</si>
  <si>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</si>
  <si>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</si>
  <si>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</si>
  <si>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</si>
  <si>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</si>
  <si>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</si>
  <si>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</si>
  <si>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</si>
  <si>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</si>
  <si>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</si>
  <si>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</si>
  <si>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</si>
  <si>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</si>
  <si>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</si>
  <si>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</si>
  <si>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</si>
  <si>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</si>
  <si>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</si>
  <si>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</si>
  <si>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</si>
  <si>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</si>
  <si>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</si>
  <si>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</si>
  <si>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</si>
  <si>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</si>
  <si>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</si>
  <si>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</si>
  <si>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</si>
  <si>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</si>
  <si>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</si>
  <si>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</si>
  <si>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</si>
  <si>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</si>
  <si>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</si>
  <si>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</si>
  <si>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</si>
  <si>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</si>
  <si>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</si>
  <si>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</si>
  <si>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</si>
  <si>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</si>
  <si>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</si>
  <si>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</si>
  <si>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</si>
  <si>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</si>
  <si>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</si>
  <si>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</si>
  <si>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</si>
  <si>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</si>
  <si>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</si>
  <si>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</si>
  <si>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</si>
  <si>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</si>
  <si>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</si>
  <si>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</si>
  <si>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</si>
  <si>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</si>
  <si>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</si>
  <si>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</si>
  <si>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</si>
  <si>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</si>
  <si>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</si>
  <si>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</si>
  <si>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</si>
  <si>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</si>
  <si>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</si>
  <si>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</si>
  <si>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</si>
  <si>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</si>
  <si>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</si>
  <si>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</si>
  <si>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</si>
  <si>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</si>
  <si>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</si>
  <si>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</si>
  <si>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</si>
  <si>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</si>
  <si>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</si>
  <si>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</si>
  <si>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</si>
  <si>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</si>
  <si>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</si>
  <si>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</si>
  <si>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</si>
  <si>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</si>
  <si>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</si>
  <si>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</si>
  <si>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</si>
  <si>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</si>
  <si>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</si>
  <si>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</si>
  <si>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</si>
  <si>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</si>
  <si>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</si>
  <si>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</si>
  <si>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</si>
  <si>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</si>
  <si>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</si>
  <si>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</si>
  <si>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</si>
  <si>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</si>
  <si>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</si>
  <si>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</si>
  <si>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</si>
  <si>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</si>
  <si>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</si>
  <si>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</si>
  <si>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</si>
  <si>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</si>
  <si>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</si>
  <si>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</si>
  <si>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</si>
  <si>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</si>
  <si>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</si>
  <si>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</si>
  <si>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</si>
  <si>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</si>
  <si>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</si>
  <si>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</si>
  <si>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</si>
  <si>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</si>
  <si>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</si>
  <si>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</si>
  <si>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</si>
  <si>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</si>
  <si>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</si>
  <si>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</si>
  <si>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</si>
  <si>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</si>
  <si>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</si>
  <si>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</si>
  <si>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</si>
  <si>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</si>
  <si>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</si>
  <si>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</si>
  <si>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</si>
  <si>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</si>
  <si>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</si>
  <si>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</si>
  <si>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</si>
  <si>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</si>
  <si>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</si>
  <si>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</si>
  <si>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</si>
  <si>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</si>
  <si>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</si>
  <si>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</si>
  <si>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</si>
  <si>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</si>
  <si>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</si>
  <si>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</si>
  <si>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</si>
  <si>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</si>
  <si>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</si>
  <si>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</si>
  <si>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</si>
  <si>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</si>
  <si>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</si>
  <si>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</si>
  <si>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</si>
  <si>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</si>
  <si>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</si>
  <si>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</si>
  <si>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</si>
  <si>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</si>
  <si>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</si>
  <si>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</si>
  <si>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</si>
  <si>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</si>
  <si>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</si>
  <si>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</si>
  <si>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</si>
  <si>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</si>
  <si>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</si>
  <si>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</si>
  <si>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</si>
  <si>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</si>
  <si>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</si>
  <si>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</si>
  <si>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</si>
  <si>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</si>
  <si>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</si>
  <si>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</si>
  <si>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</si>
  <si>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</si>
  <si>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</si>
  <si>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</si>
  <si>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</si>
  <si>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</si>
  <si>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</si>
  <si>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</si>
  <si>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</si>
  <si>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</si>
  <si>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</si>
  <si>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</si>
  <si>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</si>
  <si>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</si>
  <si>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</si>
  <si>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</si>
  <si>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</si>
  <si>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</si>
  <si>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</si>
  <si>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</si>
  <si>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</si>
  <si>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</si>
  <si>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</si>
  <si>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</si>
  <si>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</si>
  <si>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</si>
  <si>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</si>
  <si>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</si>
  <si>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</si>
  <si>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</si>
  <si>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</si>
  <si>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</si>
  <si>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</si>
  <si>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</si>
  <si>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</si>
  <si>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</si>
  <si>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</si>
  <si>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</si>
  <si>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</si>
  <si>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</si>
  <si>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</si>
  <si>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</si>
  <si>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</si>
  <si>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</si>
  <si>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</si>
  <si>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</si>
  <si>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</si>
  <si>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</si>
  <si>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</si>
  <si>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</si>
  <si>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</si>
  <si>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</si>
  <si>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</si>
  <si>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</si>
  <si>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</si>
  <si>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</si>
  <si>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</si>
  <si>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</si>
  <si>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</si>
  <si>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</si>
  <si>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</si>
  <si>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</si>
  <si>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</si>
  <si>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</si>
  <si>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</si>
  <si>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</si>
  <si>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</si>
  <si>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</si>
  <si>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</si>
  <si>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</si>
  <si>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</si>
  <si>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</si>
  <si>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</si>
  <si>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</si>
  <si>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</si>
  <si>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</si>
  <si>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</si>
  <si>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</si>
  <si>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</si>
  <si>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</si>
  <si>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</si>
  <si>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</si>
  <si>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</si>
  <si>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</si>
  <si>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</si>
  <si>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</si>
  <si>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</si>
  <si>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</si>
  <si>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</si>
  <si>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</si>
  <si>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</si>
  <si>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</si>
  <si>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</si>
  <si>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</si>
  <si>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</si>
  <si>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</si>
  <si>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</si>
  <si>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</si>
  <si>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</si>
  <si>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</si>
  <si>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</si>
  <si>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</si>
  <si>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</si>
  <si>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</si>
  <si>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</si>
  <si>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</si>
  <si>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</si>
  <si>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</si>
  <si>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</si>
  <si>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</si>
  <si>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</si>
  <si>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</si>
  <si>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</si>
  <si>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</si>
  <si>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</si>
  <si>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</si>
  <si>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</si>
  <si>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</si>
  <si>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</si>
  <si>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</si>
  <si>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</si>
  <si>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</si>
  <si>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</si>
  <si>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</si>
  <si>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</si>
  <si>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</si>
  <si>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</si>
  <si>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</si>
  <si>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</si>
  <si>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</si>
  <si>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</si>
  <si>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</si>
  <si>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</si>
  <si>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</si>
  <si>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</si>
  <si>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</si>
  <si>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</si>
  <si>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</si>
  <si>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</si>
  <si>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</si>
  <si>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</si>
  <si>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</si>
  <si>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</si>
  <si>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</si>
  <si>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</si>
  <si>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</si>
  <si>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</si>
  <si>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</si>
  <si>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</si>
  <si>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</si>
  <si>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</si>
  <si>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</si>
  <si>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</si>
  <si>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</si>
  <si>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</si>
  <si>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</si>
  <si>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</si>
  <si>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</si>
  <si>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</si>
  <si>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</si>
  <si>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</si>
  <si>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</si>
  <si>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</si>
  <si>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</si>
  <si>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</si>
  <si>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</si>
  <si>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</si>
  <si>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</si>
  <si>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</si>
  <si>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</si>
  <si>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</si>
  <si>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</si>
  <si>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</si>
  <si>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</si>
  <si>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</si>
  <si>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</si>
  <si>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</si>
  <si>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</si>
  <si>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</si>
  <si>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</si>
  <si>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</si>
  <si>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</si>
  <si>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</si>
  <si>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</si>
  <si>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</si>
  <si>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</si>
  <si>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</si>
  <si>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</si>
  <si>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</si>
  <si>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</si>
  <si>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</si>
  <si>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</si>
  <si>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</si>
  <si>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</si>
  <si>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</si>
  <si>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</si>
  <si>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</si>
  <si>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</si>
  <si>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</si>
  <si>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</si>
  <si>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</si>
  <si>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</si>
  <si>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</si>
  <si>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</si>
  <si>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</si>
  <si>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</si>
  <si>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</si>
  <si>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</si>
  <si>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</si>
  <si>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</si>
  <si>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</si>
  <si>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</si>
  <si>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</si>
  <si>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</si>
  <si>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</si>
  <si>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</si>
  <si>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</si>
  <si>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</si>
  <si>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</si>
  <si>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</si>
  <si>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</si>
  <si>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</si>
  <si>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</si>
  <si>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</si>
  <si>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</si>
  <si>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</si>
  <si>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</si>
  <si>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</si>
  <si>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</si>
  <si>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</si>
  <si>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</si>
  <si>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</si>
  <si>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</si>
  <si>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</si>
  <si>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</si>
  <si>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</si>
  <si>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</si>
  <si>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</si>
  <si>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</si>
  <si>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</si>
  <si>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</si>
  <si>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</si>
  <si>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</si>
  <si>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</si>
  <si>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</si>
  <si>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</si>
  <si>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</si>
  <si>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</si>
  <si>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</si>
  <si>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</si>
  <si>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</si>
  <si>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</si>
  <si>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</si>
  <si>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</si>
  <si>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</si>
  <si>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</si>
  <si>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</si>
  <si>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</si>
  <si>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</si>
  <si>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</si>
  <si>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</si>
  <si>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</si>
  <si>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</si>
  <si>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</si>
  <si>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</si>
  <si>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</si>
  <si>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</si>
  <si>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</si>
  <si>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</si>
  <si>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</si>
  <si>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</si>
  <si>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</si>
  <si>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</si>
  <si>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</si>
  <si>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</si>
  <si>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</si>
  <si>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</si>
  <si>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</si>
  <si>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</si>
  <si>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</si>
  <si>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</si>
  <si>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</si>
  <si>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</si>
  <si>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</si>
  <si>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</si>
  <si>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</si>
  <si>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</si>
  <si>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</si>
  <si>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</si>
  <si>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</si>
  <si>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</si>
  <si>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</si>
  <si>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</si>
  <si>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</si>
  <si>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</si>
  <si>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</si>
  <si>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</si>
  <si>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</si>
  <si>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</si>
  <si>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</si>
  <si>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</si>
  <si>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</si>
  <si>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</si>
  <si>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</si>
  <si>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</si>
  <si>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</si>
  <si>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</si>
  <si>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</si>
  <si>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</si>
  <si>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</si>
  <si>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</si>
  <si>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</si>
  <si>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</si>
  <si>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</si>
  <si>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</si>
  <si>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</si>
  <si>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</si>
  <si>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</si>
  <si>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</si>
  <si>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</si>
  <si>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</si>
  <si>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</si>
  <si>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</si>
  <si>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</si>
  <si>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</si>
  <si>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</si>
  <si>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</si>
  <si>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</si>
  <si>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</si>
  <si>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</si>
  <si>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</si>
  <si>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</si>
  <si>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</si>
  <si>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</si>
  <si>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</si>
  <si>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</si>
  <si>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</si>
  <si>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</si>
  <si>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</si>
  <si>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</si>
  <si>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</si>
  <si>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</si>
  <si>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</si>
  <si>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</si>
  <si>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</si>
  <si>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</si>
  <si>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</si>
  <si>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</si>
  <si>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</si>
  <si>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</si>
  <si>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</si>
  <si>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</si>
  <si>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</si>
  <si>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</si>
  <si>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</si>
  <si>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</si>
  <si>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</si>
  <si>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</si>
  <si>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</si>
  <si>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</si>
  <si>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</si>
  <si>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</si>
  <si>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</si>
  <si>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</si>
  <si>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</si>
  <si>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</si>
  <si>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</si>
  <si>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</si>
  <si>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</si>
  <si>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</si>
  <si>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</si>
  <si>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</si>
  <si>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</si>
  <si>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</si>
  <si>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</si>
  <si>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</si>
  <si>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</si>
  <si>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</si>
  <si>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</si>
  <si>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</si>
  <si>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</si>
  <si>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</si>
  <si>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</si>
  <si>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</si>
  <si>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</si>
  <si>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</si>
  <si>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</si>
  <si>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</si>
  <si>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</si>
  <si>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</si>
  <si>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</si>
  <si>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</si>
  <si>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</si>
  <si>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</si>
  <si>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</si>
  <si>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</si>
  <si>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</si>
  <si>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</si>
  <si>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</si>
  <si>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</si>
  <si>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</si>
  <si>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</si>
  <si>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</si>
  <si>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</si>
  <si>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</si>
  <si>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</si>
  <si>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</si>
  <si>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</si>
  <si>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</si>
  <si>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</si>
  <si>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</si>
  <si>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</si>
  <si>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</si>
  <si>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</si>
  <si>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</si>
  <si>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</si>
  <si>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</si>
  <si>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</si>
  <si>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</si>
  <si>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</si>
  <si>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</si>
  <si>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</si>
  <si>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</si>
  <si>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</si>
  <si>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</si>
  <si>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</si>
  <si>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</si>
  <si>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</si>
  <si>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</si>
  <si>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</si>
  <si>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</si>
  <si>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</si>
  <si>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</si>
  <si>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</si>
  <si>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</si>
  <si>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</si>
  <si>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</si>
  <si>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</si>
  <si>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</si>
  <si>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</si>
  <si>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</si>
  <si>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</si>
  <si>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</si>
  <si>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</si>
  <si>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</si>
  <si>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</si>
  <si>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</si>
  <si>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</si>
  <si>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</si>
  <si>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</si>
  <si>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</si>
  <si>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</si>
  <si>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</si>
  <si>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</si>
  <si>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</si>
  <si>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</si>
  <si>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</si>
  <si>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</si>
  <si>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</si>
  <si>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</si>
  <si>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</si>
  <si>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</si>
  <si>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</si>
  <si>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</si>
  <si>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</si>
  <si>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</si>
  <si>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</si>
  <si>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</si>
  <si>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</si>
  <si>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</si>
  <si>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</si>
  <si>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</si>
  <si>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</si>
  <si>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</si>
  <si>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</si>
  <si>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</si>
  <si>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</si>
  <si>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</si>
  <si>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</si>
  <si>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</si>
  <si>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</si>
  <si>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</si>
  <si>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</si>
  <si>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</si>
  <si>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</si>
  <si>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</si>
  <si>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</si>
  <si>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</si>
  <si>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</si>
  <si>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</si>
  <si>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</si>
  <si>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</si>
  <si>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</si>
  <si>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</si>
  <si>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</si>
  <si>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</si>
  <si>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</si>
  <si>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</si>
  <si>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</si>
  <si>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</si>
  <si>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</si>
  <si>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</si>
  <si>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</si>
  <si>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</si>
  <si>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</si>
  <si>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</si>
  <si>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</si>
  <si>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</si>
  <si>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</si>
  <si>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</si>
  <si>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</si>
  <si>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</si>
  <si>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</si>
  <si>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</si>
  <si>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</si>
  <si>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</si>
  <si>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</si>
  <si>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</si>
  <si>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</si>
  <si>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</si>
  <si>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</si>
  <si>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</si>
  <si>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</si>
  <si>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</si>
  <si>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</si>
  <si>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</si>
  <si>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</si>
  <si>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</si>
  <si>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</si>
  <si>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</si>
  <si>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</si>
  <si>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</si>
  <si>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</si>
  <si>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</si>
  <si>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</si>
  <si>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</si>
  <si>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</si>
  <si>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</si>
  <si>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</si>
  <si>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</si>
  <si>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</si>
  <si>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</si>
  <si>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</si>
  <si>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</si>
  <si>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</si>
  <si>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</si>
  <si>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</si>
  <si>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</si>
  <si>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</si>
  <si>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</si>
  <si>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</si>
  <si>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</si>
  <si>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</si>
  <si>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</si>
  <si>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</si>
  <si>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</si>
  <si>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</si>
  <si>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</si>
  <si>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</si>
  <si>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</si>
  <si>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</si>
  <si>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</si>
  <si>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</si>
  <si>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</si>
  <si>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</si>
  <si>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</si>
  <si>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</si>
  <si>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</si>
  <si>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</si>
  <si>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</si>
  <si>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</si>
  <si>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</si>
  <si>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</si>
  <si>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</si>
  <si>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</si>
  <si>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</si>
  <si>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</si>
  <si>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</si>
  <si>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</si>
  <si>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</si>
  <si>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</si>
  <si>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</si>
  <si>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</si>
  <si>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</si>
  <si>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</si>
  <si>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</si>
  <si>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</si>
  <si>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</si>
  <si>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</si>
  <si>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</si>
  <si>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</si>
  <si>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</si>
  <si>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</si>
  <si>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</si>
  <si>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</si>
  <si>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</si>
  <si>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</si>
  <si>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</si>
  <si>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</si>
  <si>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</si>
  <si>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</si>
  <si>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</si>
  <si>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</si>
  <si>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</si>
  <si>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</si>
  <si>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</si>
  <si>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</si>
  <si>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</si>
  <si>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</si>
  <si>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</si>
  <si>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</si>
  <si>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</si>
  <si>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</si>
  <si>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</si>
  <si>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</si>
  <si>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</si>
  <si>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</si>
  <si>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</si>
  <si>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</si>
  <si>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</si>
  <si>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</si>
  <si>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</si>
  <si>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</si>
  <si>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</si>
  <si>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</si>
  <si>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</si>
  <si>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</si>
  <si>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</si>
  <si>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</si>
  <si>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</si>
  <si>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</si>
  <si>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</si>
  <si>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</si>
  <si>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</si>
  <si>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</si>
  <si>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</si>
  <si>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</si>
  <si>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</si>
  <si>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</si>
  <si>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</si>
  <si>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</si>
  <si>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</si>
  <si>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</si>
  <si>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</si>
  <si>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</si>
  <si>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</si>
  <si>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</si>
  <si>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</si>
  <si>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</si>
  <si>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</si>
  <si>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</si>
  <si>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</si>
  <si>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</si>
  <si>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</si>
  <si>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</si>
  <si>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</si>
  <si>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</si>
  <si>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</si>
  <si>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</si>
  <si>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</si>
  <si>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</si>
  <si>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</si>
  <si>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</si>
  <si>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</si>
  <si>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</si>
  <si>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</si>
  <si>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</si>
  <si>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</si>
  <si>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</si>
  <si>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</si>
  <si>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</si>
  <si>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</si>
  <si>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</si>
  <si>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</si>
  <si>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</si>
  <si>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</si>
  <si>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</si>
  <si>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</si>
  <si>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</si>
  <si>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</si>
  <si>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</si>
  <si>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</si>
  <si>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</si>
  <si>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</si>
  <si>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</si>
  <si>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</si>
  <si>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</si>
  <si>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</si>
  <si>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</si>
  <si>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</si>
  <si>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</si>
  <si>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</si>
  <si>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</si>
  <si>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</si>
  <si>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</si>
  <si>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</si>
  <si>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</si>
  <si>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</si>
  <si>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</si>
  <si>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</si>
  <si>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</si>
  <si>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</si>
  <si>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</si>
  <si>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</si>
  <si>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</si>
  <si>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</si>
  <si>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</si>
  <si>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</si>
  <si>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</si>
  <si>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</si>
  <si>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</si>
  <si>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</si>
  <si>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</si>
  <si>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</si>
  <si>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</si>
  <si>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</si>
  <si>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</si>
  <si>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</si>
  <si>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</si>
  <si>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</si>
  <si>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</si>
  <si>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</si>
  <si>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</si>
  <si>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</si>
  <si>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</si>
  <si>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</si>
  <si>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</si>
  <si>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</si>
  <si>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</si>
  <si>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</si>
  <si>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</si>
  <si>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</si>
  <si>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</si>
  <si>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</si>
  <si>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</si>
  <si>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</si>
  <si>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</si>
  <si>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</si>
  <si>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</si>
  <si>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</si>
  <si>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</si>
  <si>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</si>
  <si>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</si>
  <si>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</si>
  <si>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</si>
  <si>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</si>
  <si>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</si>
  <si>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</si>
  <si>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</si>
  <si>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</si>
  <si>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</si>
  <si>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</si>
  <si>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</si>
  <si>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</si>
  <si>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</si>
  <si>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</si>
  <si>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</si>
  <si>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</si>
  <si>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</si>
  <si>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</si>
  <si>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</si>
  <si>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</si>
  <si>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</si>
  <si>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</si>
  <si>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</si>
  <si>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</si>
  <si>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</si>
  <si>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</si>
  <si>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</si>
  <si>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</si>
  <si>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</si>
  <si>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</si>
  <si>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</si>
  <si>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</si>
  <si>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</si>
  <si>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</si>
  <si>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</si>
  <si>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</si>
  <si>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</si>
  <si>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</si>
  <si>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</si>
  <si>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</si>
  <si>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</si>
  <si>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</si>
  <si>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</si>
  <si>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</si>
  <si>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</si>
  <si>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</si>
  <si>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</si>
  <si>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</si>
  <si>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</si>
  <si>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</si>
  <si>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</si>
  <si>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</si>
  <si>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</si>
  <si>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</si>
  <si>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</si>
  <si>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</si>
  <si>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</si>
  <si>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</si>
  <si>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</si>
  <si>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</si>
  <si>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</si>
  <si>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</si>
  <si>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</si>
  <si>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</si>
  <si>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</si>
  <si>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</si>
  <si>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</si>
  <si>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</si>
  <si>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</si>
  <si>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</si>
  <si>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</si>
  <si>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</si>
  <si>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</si>
  <si>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</si>
  <si>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</si>
  <si>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</si>
  <si>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</si>
  <si>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</si>
  <si>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</si>
  <si>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</si>
  <si>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</si>
  <si>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</si>
  <si>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</si>
  <si>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</si>
  <si>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</si>
  <si>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</si>
  <si>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</si>
  <si>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</si>
  <si>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</si>
  <si>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</si>
  <si>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</si>
  <si>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</si>
  <si>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</si>
  <si>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</si>
  <si>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</si>
  <si>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</si>
  <si>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</si>
  <si>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</si>
  <si>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</si>
  <si>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</si>
  <si>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</si>
  <si>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</si>
  <si>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</si>
  <si>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</si>
  <si>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</si>
  <si>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</si>
  <si>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</si>
  <si>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</si>
  <si>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</si>
  <si>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</si>
  <si>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</si>
  <si>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</si>
  <si>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</si>
  <si>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</si>
  <si>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</si>
  <si>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</si>
  <si>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</si>
  <si>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</si>
  <si>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</si>
  <si>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</si>
  <si>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</si>
  <si>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</si>
  <si>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</si>
  <si>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</si>
  <si>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</si>
  <si>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</si>
  <si>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</si>
  <si>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</si>
  <si>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</si>
  <si>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</si>
  <si>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</si>
  <si>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</si>
  <si>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</si>
  <si>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</si>
  <si>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</si>
  <si>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</si>
  <si>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</si>
  <si>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</si>
  <si>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</si>
  <si>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</si>
  <si>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</si>
  <si>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</si>
  <si>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</si>
  <si>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</si>
  <si>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</si>
  <si>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</si>
  <si>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</si>
  <si>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</si>
  <si>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</si>
  <si>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</si>
  <si>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</si>
  <si>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</si>
  <si>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</si>
  <si>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</si>
  <si>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</si>
  <si>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</si>
  <si>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</si>
  <si>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</si>
  <si>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</si>
  <si>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</si>
  <si>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</si>
  <si>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</si>
  <si>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</si>
  <si>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</si>
  <si>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</si>
  <si>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</si>
  <si>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</si>
  <si>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</si>
  <si>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</si>
  <si>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</si>
  <si>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</si>
  <si>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</si>
  <si>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</si>
  <si>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</si>
  <si>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</si>
  <si>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</si>
  <si>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</si>
  <si>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</si>
  <si>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</si>
  <si>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</si>
  <si>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</si>
  <si>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</si>
  <si>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</si>
  <si>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</si>
  <si>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</si>
  <si>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</si>
  <si>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</si>
  <si>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</si>
  <si>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</si>
  <si>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</si>
  <si>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</si>
  <si>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</si>
  <si>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</si>
  <si>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</si>
  <si>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</si>
  <si>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</si>
  <si>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</si>
  <si>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</si>
  <si>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</si>
  <si>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</si>
  <si>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</si>
  <si>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</si>
  <si>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</si>
  <si>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</si>
  <si>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</si>
  <si>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</si>
  <si>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</si>
  <si>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</si>
  <si>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</si>
  <si>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</si>
  <si>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</si>
  <si>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</si>
  <si>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</si>
  <si>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</si>
  <si>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</si>
  <si>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</si>
  <si>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</si>
  <si>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</si>
  <si>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</si>
  <si>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</si>
  <si>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</si>
  <si>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</si>
  <si>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</si>
  <si>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</si>
  <si>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</si>
  <si>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</si>
  <si>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</si>
  <si>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</si>
  <si>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</si>
  <si>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</si>
  <si>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</si>
  <si>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</si>
  <si>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</si>
  <si>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</si>
  <si>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</si>
  <si>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</si>
  <si>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</si>
  <si>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</si>
  <si>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</si>
  <si>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</si>
  <si>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</si>
  <si>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</si>
  <si>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</si>
  <si>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</si>
  <si>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</si>
  <si>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</si>
  <si>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</si>
  <si>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</si>
  <si>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</si>
  <si>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</si>
  <si>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</si>
  <si>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</si>
  <si>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</si>
  <si>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</si>
  <si>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</si>
  <si>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</si>
  <si>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</si>
  <si>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</si>
  <si>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</si>
  <si>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</si>
  <si>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</si>
  <si>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</si>
  <si>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</si>
  <si>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</si>
  <si>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</si>
  <si>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</si>
  <si>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</si>
  <si>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</si>
  <si>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</si>
  <si>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</si>
  <si>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</si>
  <si>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</si>
  <si>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</si>
  <si>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</si>
  <si>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</si>
  <si>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</si>
  <si>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</si>
  <si>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</si>
  <si>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</si>
  <si>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</si>
  <si>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</si>
  <si>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</si>
  <si>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</si>
  <si>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</si>
  <si>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</si>
  <si>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</si>
  <si>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</si>
  <si>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</si>
  <si>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</si>
  <si>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</si>
  <si>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</si>
  <si>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</si>
  <si>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</si>
  <si>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</si>
  <si>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</si>
  <si>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</si>
  <si>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</si>
  <si>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</si>
  <si>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</si>
  <si>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</si>
  <si>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</si>
  <si>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</si>
  <si>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</si>
  <si>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</si>
  <si>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</si>
  <si>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</si>
  <si>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</si>
  <si>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</si>
  <si>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</si>
  <si>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</si>
  <si>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</si>
  <si>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</si>
  <si>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</si>
  <si>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</si>
  <si>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</si>
  <si>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</si>
  <si>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</si>
  <si>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</si>
  <si>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</si>
  <si>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</si>
  <si>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</si>
  <si>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</si>
  <si>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</si>
  <si>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</si>
  <si>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</si>
  <si>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</si>
  <si>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</si>
  <si>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</si>
  <si>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</si>
  <si>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</si>
  <si>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</si>
  <si>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</si>
  <si>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</si>
  <si>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</si>
  <si>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</si>
  <si>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</si>
  <si>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</si>
  <si>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</si>
  <si>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</si>
  <si>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</si>
  <si>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</si>
  <si>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</si>
  <si>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</si>
  <si>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</si>
  <si>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</si>
  <si>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</si>
  <si>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</si>
  <si>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</si>
  <si>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</si>
  <si>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</si>
  <si>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</si>
  <si>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</si>
  <si>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</si>
  <si>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</si>
  <si>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</si>
  <si>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</si>
  <si>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</si>
  <si>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</si>
  <si>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</si>
  <si>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</si>
  <si>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</si>
  <si>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</si>
  <si>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</si>
  <si>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</si>
  <si>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</si>
  <si>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</si>
  <si>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</si>
  <si>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</si>
  <si>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</si>
  <si>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</si>
  <si>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</si>
  <si>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</si>
  <si>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</si>
  <si>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</si>
  <si>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</si>
  <si>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</si>
  <si>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</si>
  <si>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</si>
  <si>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</si>
  <si>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</si>
  <si>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</si>
  <si>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</si>
  <si>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</si>
  <si>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</si>
  <si>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</si>
  <si>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</si>
  <si>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</si>
  <si>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</si>
  <si>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</si>
  <si>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</si>
  <si>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</si>
  <si>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</si>
  <si>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</si>
  <si>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</si>
  <si>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</si>
  <si>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</si>
  <si>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</si>
  <si>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</si>
  <si>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</si>
  <si>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</si>
  <si>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</si>
  <si>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</si>
  <si>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</si>
  <si>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</si>
  <si>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</si>
  <si>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</si>
  <si>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</si>
  <si>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</si>
  <si>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</si>
  <si>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</si>
  <si>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</si>
  <si>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</si>
  <si>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</si>
  <si>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</si>
  <si>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</si>
  <si>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</si>
  <si>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</si>
  <si>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</si>
  <si>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</si>
  <si>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</si>
  <si>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</si>
  <si>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</si>
  <si>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</si>
  <si>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</si>
  <si>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</si>
  <si>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</si>
  <si>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</si>
  <si>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</si>
  <si>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</si>
  <si>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</si>
  <si>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</si>
  <si>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</si>
  <si>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</si>
  <si>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</si>
  <si>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</si>
  <si>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</si>
  <si>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</si>
  <si>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</si>
  <si>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</si>
  <si>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</si>
  <si>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</si>
  <si>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</si>
  <si>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</si>
  <si>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</si>
  <si>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</si>
  <si>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</si>
  <si>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</si>
  <si>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</si>
  <si>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</si>
  <si>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</si>
  <si>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</si>
  <si>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</si>
  <si>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</si>
  <si>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</si>
  <si>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</si>
  <si>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</si>
  <si>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</si>
  <si>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</si>
  <si>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</si>
  <si>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</si>
  <si>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</si>
  <si>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</si>
  <si>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</si>
  <si>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</si>
  <si>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</si>
  <si>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</si>
  <si>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</si>
  <si>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</si>
  <si>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</si>
  <si>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</si>
  <si>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</si>
  <si>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</si>
  <si>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</si>
  <si>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</si>
  <si>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</si>
  <si>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</si>
  <si>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</si>
  <si>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</si>
  <si>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</si>
  <si>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</si>
  <si>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</si>
  <si>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</si>
  <si>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</si>
  <si>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</si>
  <si>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</si>
  <si>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</si>
  <si>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</si>
  <si>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</si>
  <si>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</si>
  <si>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</si>
  <si>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</si>
  <si>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</si>
  <si>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</si>
  <si>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</si>
  <si>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</si>
  <si>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</si>
  <si>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</si>
  <si>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</si>
  <si>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</si>
  <si>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</si>
  <si>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</si>
  <si>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</si>
  <si>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</si>
  <si>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</si>
  <si>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</si>
  <si>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</si>
  <si>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</si>
  <si>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</si>
  <si>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</si>
  <si>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</si>
  <si>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</si>
  <si>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</si>
  <si>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</si>
  <si>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</si>
  <si>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</si>
  <si>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</si>
  <si>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</si>
  <si>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</si>
  <si>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</si>
  <si>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</si>
  <si>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</si>
  <si>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</si>
  <si>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</si>
  <si>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</si>
  <si>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</si>
  <si>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</si>
  <si>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</si>
  <si>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</si>
  <si>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</si>
  <si>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</si>
  <si>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</si>
  <si>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</si>
  <si>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</si>
  <si>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</si>
  <si>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</si>
  <si>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</si>
  <si>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</si>
  <si>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</si>
  <si>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</si>
  <si>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</si>
  <si>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</si>
  <si>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</si>
  <si>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</si>
  <si>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</si>
  <si>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</si>
  <si>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</si>
  <si>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</si>
  <si>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</si>
  <si>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</si>
  <si>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</si>
  <si>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</si>
  <si>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</si>
  <si>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</si>
  <si>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</si>
  <si>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</si>
  <si>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</si>
  <si>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</si>
  <si>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</si>
  <si>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</si>
  <si>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</si>
  <si>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</si>
  <si>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</si>
  <si>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</si>
  <si>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</si>
  <si>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</si>
  <si>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</si>
  <si>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</si>
  <si>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</si>
  <si>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</si>
  <si>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</si>
  <si>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</si>
  <si>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</si>
  <si>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</si>
  <si>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</si>
  <si>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</si>
  <si>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</si>
  <si>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</si>
  <si>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</si>
  <si>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</si>
  <si>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</si>
  <si>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</si>
  <si>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</si>
  <si>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</si>
  <si>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</si>
  <si>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</si>
  <si>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</si>
  <si>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</si>
  <si>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</si>
  <si>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</si>
  <si>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</si>
  <si>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</si>
  <si>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</si>
  <si>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</si>
  <si>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</si>
  <si>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</si>
  <si>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</si>
  <si>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</si>
  <si>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</si>
  <si>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</si>
  <si>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</si>
  <si>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</si>
  <si>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</si>
  <si>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</si>
  <si>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</si>
  <si>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</si>
  <si>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</si>
  <si>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</si>
  <si>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</si>
  <si>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</si>
  <si>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</si>
  <si>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</si>
  <si>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</si>
  <si>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</si>
  <si>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</si>
  <si>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</si>
  <si>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</si>
  <si>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</si>
  <si>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</si>
  <si>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</si>
  <si>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</si>
  <si>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</si>
  <si>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</si>
  <si>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</si>
  <si>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</si>
  <si>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</si>
  <si>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</si>
  <si>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</si>
  <si>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</si>
  <si>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</si>
  <si>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</si>
  <si>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</si>
  <si>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</si>
  <si>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</si>
  <si>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</si>
  <si>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</si>
  <si>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</si>
  <si>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</si>
  <si>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</si>
  <si>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</si>
  <si>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</si>
  <si>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</si>
  <si>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</si>
  <si>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</si>
  <si>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</si>
  <si>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</si>
  <si>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</si>
  <si>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</si>
  <si>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</si>
  <si>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</si>
  <si>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</si>
  <si>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</si>
  <si>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</si>
  <si>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</si>
  <si>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</si>
  <si>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</si>
  <si>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</si>
  <si>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</si>
  <si>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</si>
  <si>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</si>
  <si>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</si>
  <si>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</si>
  <si>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</si>
  <si>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</si>
  <si>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</si>
  <si>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</si>
  <si>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</si>
  <si>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</si>
  <si>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</si>
  <si>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</si>
  <si>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</si>
  <si>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</si>
  <si>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</si>
  <si>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</si>
  <si>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</si>
  <si>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</si>
  <si>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</si>
  <si>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</si>
  <si>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</si>
  <si>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</si>
  <si>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</si>
  <si>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</si>
  <si>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</si>
  <si>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</si>
  <si>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</si>
  <si>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</si>
  <si>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</si>
  <si>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</si>
  <si>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</si>
  <si>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</si>
  <si>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</si>
  <si>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</si>
  <si>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</si>
  <si>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</si>
  <si>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</si>
  <si>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</si>
  <si>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</si>
  <si>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</si>
  <si>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</si>
  <si>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</si>
  <si>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</si>
  <si>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</si>
  <si>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</si>
  <si>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</si>
  <si>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</si>
  <si>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</si>
  <si>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</si>
  <si>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</si>
  <si>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</si>
  <si>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</si>
  <si>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</si>
  <si>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</si>
  <si>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</si>
  <si>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</si>
  <si>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</si>
  <si>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</si>
  <si>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</si>
  <si>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</si>
  <si>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</si>
  <si>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</si>
  <si>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</si>
  <si>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</si>
  <si>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</si>
  <si>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</si>
  <si>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</si>
  <si>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</si>
  <si>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</si>
  <si>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</si>
  <si>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</si>
  <si>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</si>
  <si>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</si>
  <si>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</si>
  <si>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</si>
  <si>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</si>
  <si>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</si>
  <si>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</si>
  <si>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</si>
  <si>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</si>
  <si>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</si>
  <si>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</si>
  <si>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</si>
  <si>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</si>
  <si>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</si>
  <si>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</si>
  <si>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</si>
  <si>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</si>
  <si>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</si>
  <si>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</si>
  <si>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</si>
  <si>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</si>
  <si>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</si>
  <si>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</si>
  <si>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</si>
  <si>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</si>
  <si>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</si>
  <si>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</si>
  <si>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</si>
  <si>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</si>
  <si>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</si>
  <si>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</si>
  <si>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</si>
  <si>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</si>
  <si>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</si>
  <si>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</si>
  <si>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</si>
  <si>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</si>
  <si>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</si>
  <si>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</si>
  <si>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</si>
  <si>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</si>
  <si>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</si>
  <si>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</si>
  <si>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</si>
  <si>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</si>
  <si>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</si>
  <si>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</si>
  <si>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</si>
  <si>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</si>
  <si>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</si>
  <si>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</si>
  <si>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</si>
  <si>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</si>
  <si>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</si>
  <si>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</si>
  <si>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</si>
  <si>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</si>
  <si>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</si>
  <si>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</si>
  <si>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</si>
  <si>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</si>
  <si>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</si>
  <si>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</si>
  <si>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</si>
  <si>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</si>
  <si>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</si>
  <si>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</si>
  <si>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</si>
  <si>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</si>
  <si>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</si>
  <si>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</si>
  <si>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</si>
  <si>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</si>
  <si>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</si>
  <si>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</si>
  <si>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</si>
  <si>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</si>
  <si>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</si>
  <si>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</si>
  <si>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</si>
  <si>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</si>
  <si>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</si>
  <si>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</si>
  <si>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</si>
  <si>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</si>
  <si>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</si>
  <si>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</si>
  <si>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</si>
  <si>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</si>
  <si>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</si>
  <si>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</si>
  <si>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</si>
  <si>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</si>
  <si>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</si>
  <si>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</si>
  <si>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</si>
  <si>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</si>
  <si>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</si>
  <si>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</si>
  <si>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</si>
  <si>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</si>
  <si>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</si>
  <si>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</si>
  <si>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</si>
  <si>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</si>
  <si>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</si>
  <si>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</si>
  <si>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</si>
  <si>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</si>
  <si>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</si>
  <si>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</si>
  <si>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</si>
  <si>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</si>
  <si>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</si>
  <si>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</si>
  <si>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</si>
  <si>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</si>
  <si>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</si>
  <si>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</si>
  <si>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</si>
  <si>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</si>
  <si>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</si>
  <si>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</si>
  <si>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</si>
  <si>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</si>
  <si>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</si>
  <si>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</si>
  <si>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</si>
  <si>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</si>
  <si>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</si>
  <si>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</si>
  <si>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</si>
  <si>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</si>
  <si>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</si>
  <si>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</si>
  <si>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</si>
  <si>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</si>
  <si>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</si>
  <si>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</si>
  <si>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</si>
  <si>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</si>
  <si>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</si>
  <si>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</si>
  <si>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</si>
  <si>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</si>
  <si>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</si>
  <si>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</si>
  <si>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</si>
  <si>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</si>
  <si>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</si>
  <si>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</si>
  <si>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</si>
  <si>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</si>
  <si>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</si>
  <si>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</si>
  <si>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</si>
  <si>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</si>
  <si>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</si>
  <si>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</si>
  <si>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</si>
  <si>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</si>
  <si>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</si>
  <si>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</si>
  <si>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</si>
  <si>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</si>
  <si>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</si>
  <si>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</si>
  <si>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</si>
  <si>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</si>
  <si>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</si>
  <si>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</si>
  <si>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</si>
  <si>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</si>
  <si>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</si>
  <si>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</si>
  <si>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</si>
  <si>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</si>
  <si>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</si>
  <si>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</si>
  <si>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</si>
  <si>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</si>
  <si>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</si>
  <si>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</si>
  <si>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</si>
  <si>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</si>
  <si>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</si>
  <si>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</si>
  <si>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</si>
  <si>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</si>
  <si>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</si>
  <si>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</si>
  <si>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</si>
  <si>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</si>
  <si>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</si>
  <si>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</si>
  <si>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</si>
  <si>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</si>
  <si>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</si>
  <si>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</si>
  <si>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</si>
  <si>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</si>
  <si>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</si>
  <si>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</si>
  <si>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</si>
  <si>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</si>
  <si>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</si>
  <si>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</si>
  <si>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</si>
  <si>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</si>
  <si>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</si>
  <si>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</si>
  <si>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</si>
  <si>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</si>
  <si>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</si>
  <si>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</si>
  <si>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</si>
  <si>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</si>
  <si>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</si>
  <si>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</si>
  <si>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</si>
  <si>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</si>
  <si>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</si>
  <si>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</si>
  <si>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</si>
  <si>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</si>
  <si>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</si>
  <si>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</si>
  <si>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</si>
  <si>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</si>
  <si>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</si>
  <si>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</si>
  <si>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</si>
  <si>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</si>
  <si>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</si>
  <si>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</si>
  <si>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</si>
  <si>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</si>
  <si>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</si>
  <si>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</si>
  <si>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</si>
  <si>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</si>
  <si>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</si>
  <si>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</si>
  <si>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</si>
  <si>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</si>
  <si>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</si>
  <si>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</si>
  <si>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</si>
  <si>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</si>
  <si>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</si>
  <si>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</si>
  <si>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</si>
  <si>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</si>
  <si>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</si>
  <si>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</si>
  <si>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</si>
  <si>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</si>
  <si>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</si>
  <si>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</si>
  <si>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</si>
  <si>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</si>
  <si>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</si>
  <si>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</si>
  <si>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</si>
  <si>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</si>
  <si>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</si>
  <si>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</si>
  <si>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</si>
  <si>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</si>
  <si>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</si>
  <si>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</si>
  <si>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</si>
  <si>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</si>
  <si>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</si>
  <si>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</si>
  <si>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</si>
  <si>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</si>
  <si>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</si>
  <si>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</si>
  <si>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</si>
  <si>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</si>
  <si>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</si>
  <si>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</si>
  <si>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</si>
  <si>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</si>
  <si>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</si>
  <si>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</si>
  <si>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</si>
  <si>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</si>
  <si>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</si>
  <si>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</si>
  <si>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</si>
  <si>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</si>
  <si>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</si>
  <si>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</si>
  <si>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</si>
  <si>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</si>
  <si>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</si>
  <si>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</si>
  <si>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</si>
  <si>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</si>
  <si>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</si>
  <si>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</si>
  <si>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</si>
  <si>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</si>
  <si>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</si>
  <si>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</si>
  <si>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</si>
  <si>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</si>
  <si>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</si>
  <si>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</si>
  <si>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</si>
  <si>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</si>
  <si>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</si>
  <si>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</si>
  <si>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</si>
  <si>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</si>
  <si>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</si>
  <si>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</si>
  <si>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</si>
  <si>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</si>
  <si>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</si>
  <si>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</si>
  <si>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</si>
  <si>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</si>
  <si>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</si>
  <si>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</si>
  <si>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</si>
  <si>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</si>
  <si>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</si>
  <si>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</si>
  <si>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</si>
  <si>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</si>
  <si>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</si>
  <si>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</si>
  <si>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</si>
  <si>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</si>
  <si>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</si>
  <si>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</si>
  <si>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</si>
  <si>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</si>
  <si>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</si>
  <si>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</si>
  <si>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</si>
  <si>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</si>
  <si>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</si>
  <si>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</si>
  <si>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</si>
  <si>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</si>
  <si>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</si>
  <si>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</si>
  <si>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</si>
  <si>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</si>
  <si>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</si>
  <si>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</si>
  <si>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</si>
  <si>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</si>
  <si>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</si>
  <si>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</si>
  <si>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</si>
  <si>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</si>
  <si>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</si>
  <si>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</si>
  <si>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</si>
  <si>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</si>
  <si>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</si>
  <si>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</si>
  <si>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</si>
  <si>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</si>
  <si>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</si>
  <si>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</si>
  <si>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</si>
  <si>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</si>
  <si>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</si>
  <si>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</si>
  <si>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</si>
  <si>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</si>
  <si>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</si>
  <si>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</si>
  <si>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</si>
  <si>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</si>
  <si>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</si>
  <si>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</si>
  <si>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</si>
  <si>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</si>
  <si>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</si>
  <si>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</si>
  <si>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</si>
  <si>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</si>
  <si>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</si>
  <si>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</si>
  <si>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</si>
  <si>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</si>
  <si>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</si>
  <si>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</si>
  <si>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</si>
  <si>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</si>
  <si>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</si>
  <si>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</si>
  <si>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</si>
  <si>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</si>
  <si>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</si>
  <si>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</si>
  <si>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</si>
  <si>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</si>
  <si>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</si>
  <si>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</si>
  <si>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</si>
  <si>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</si>
  <si>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</si>
  <si>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</si>
  <si>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</si>
  <si>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</si>
  <si>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</si>
  <si>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</si>
  <si>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</si>
  <si>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</si>
  <si>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</si>
  <si>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</si>
  <si>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</si>
  <si>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</si>
  <si>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</si>
  <si>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</si>
  <si>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</si>
  <si>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</si>
  <si>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</si>
  <si>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</si>
  <si>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</si>
  <si>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</si>
  <si>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</si>
  <si>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</si>
  <si>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</si>
  <si>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</si>
  <si>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</si>
  <si>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</si>
  <si>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</si>
  <si>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</si>
  <si>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</si>
  <si>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</si>
  <si>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</si>
  <si>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</si>
  <si>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</si>
  <si>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</si>
  <si>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</si>
  <si>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</si>
  <si>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</si>
  <si>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</si>
  <si>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</si>
  <si>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</si>
  <si>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</si>
  <si>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</si>
  <si>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</si>
  <si>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</si>
  <si>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</si>
  <si>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</si>
  <si>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</si>
  <si>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</si>
  <si>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</si>
  <si>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</si>
  <si>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</si>
  <si>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</si>
  <si>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</si>
  <si>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</si>
  <si>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</si>
  <si>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</si>
  <si>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</si>
  <si>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</si>
  <si>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</si>
  <si>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</si>
  <si>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</si>
  <si>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</si>
  <si>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</si>
  <si>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</si>
  <si>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</si>
  <si>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</si>
  <si>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</si>
  <si>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</si>
  <si>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</si>
  <si>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</si>
  <si>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</si>
  <si>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</si>
  <si>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</si>
  <si>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</si>
  <si>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</si>
  <si>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</si>
  <si>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</si>
  <si>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</si>
  <si>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</si>
  <si>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</si>
  <si>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</si>
  <si>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</si>
  <si>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</si>
  <si>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</si>
  <si>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</si>
  <si>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</si>
  <si>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</si>
  <si>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</si>
  <si>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</si>
  <si>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</si>
  <si>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</si>
  <si>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</si>
  <si>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</si>
  <si>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</si>
  <si>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</si>
  <si>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</si>
  <si>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</si>
  <si>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</si>
  <si>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</si>
  <si>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</si>
  <si>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</si>
  <si>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</si>
  <si>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</si>
  <si>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</si>
  <si>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</si>
  <si>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</si>
  <si>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</si>
  <si>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</si>
  <si>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</si>
  <si>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</si>
  <si>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</si>
  <si>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</si>
  <si>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</si>
  <si>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</si>
  <si>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</si>
  <si>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</si>
  <si>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</si>
  <si>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</si>
  <si>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</si>
  <si>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</si>
  <si>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</si>
  <si>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</si>
  <si>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</si>
  <si>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</si>
  <si>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</si>
  <si>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</si>
  <si>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</si>
  <si>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</si>
  <si>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</si>
  <si>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</si>
  <si>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</si>
  <si>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</si>
  <si>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</si>
  <si>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</si>
  <si>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</si>
  <si>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</si>
  <si>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</si>
  <si>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</si>
  <si>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</si>
  <si>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</si>
  <si>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</si>
  <si>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</si>
  <si>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</si>
  <si>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</si>
  <si>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</si>
  <si>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</si>
  <si>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</si>
  <si>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</si>
  <si>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</si>
  <si>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</si>
  <si>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</si>
  <si>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</si>
  <si>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</si>
  <si>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</si>
  <si>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</si>
  <si>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</si>
  <si>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</si>
  <si>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</si>
  <si>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</si>
  <si>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</si>
  <si>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</si>
  <si>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</si>
  <si>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</si>
  <si>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</si>
  <si>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</si>
  <si>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</si>
  <si>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</si>
  <si>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</si>
  <si>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</si>
  <si>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</si>
  <si>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</si>
  <si>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</si>
  <si>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</si>
  <si>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</si>
  <si>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</si>
  <si>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</si>
  <si>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</si>
  <si>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</si>
  <si>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</si>
  <si>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</si>
  <si>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</si>
  <si>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</si>
  <si>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</si>
  <si>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</si>
  <si>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</si>
  <si>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</si>
  <si>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</si>
  <si>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</si>
  <si>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</si>
  <si>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</si>
  <si>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</si>
  <si>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</si>
  <si>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</si>
  <si>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</si>
  <si>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</si>
  <si>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</si>
  <si>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</si>
  <si>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</si>
  <si>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</si>
  <si>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</si>
  <si>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</si>
  <si>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</si>
  <si>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</si>
  <si>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</si>
  <si>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</si>
  <si>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</si>
  <si>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</si>
  <si>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</si>
  <si>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</si>
  <si>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</si>
  <si>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</si>
  <si>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</si>
  <si>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</si>
  <si>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</si>
  <si>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</si>
  <si>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</si>
  <si>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</si>
  <si>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</si>
  <si>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</si>
  <si>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</si>
  <si>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</si>
  <si>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</si>
  <si>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</si>
  <si>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</si>
  <si>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</si>
  <si>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</si>
  <si>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</si>
  <si>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</si>
  <si>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</si>
  <si>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</si>
  <si>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</si>
  <si>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</si>
  <si>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</si>
  <si>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</si>
  <si>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</si>
  <si>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</si>
  <si>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</si>
  <si>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</si>
  <si>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</si>
  <si>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</si>
  <si>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</si>
  <si>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</si>
  <si>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</si>
  <si>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</si>
  <si>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</si>
  <si>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</si>
  <si>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</si>
  <si>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</si>
  <si>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</si>
  <si>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</si>
  <si>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</si>
  <si>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</si>
  <si>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</si>
  <si>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</si>
  <si>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</si>
  <si>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</si>
  <si>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</si>
  <si>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</si>
  <si>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</si>
  <si>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</si>
  <si>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</si>
  <si>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</si>
  <si>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</si>
  <si>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</si>
  <si>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</si>
  <si>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</si>
  <si>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</si>
  <si>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</si>
  <si>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</si>
  <si>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</si>
  <si>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</si>
  <si>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</si>
  <si>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</si>
  <si>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</si>
  <si>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</si>
  <si>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</si>
  <si>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</si>
  <si>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</si>
  <si>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</si>
  <si>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</si>
  <si>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</si>
  <si>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</si>
  <si>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</si>
  <si>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</si>
  <si>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</si>
  <si>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</si>
  <si>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</si>
  <si>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</si>
  <si>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</si>
  <si>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</si>
  <si>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</si>
  <si>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</si>
  <si>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</si>
  <si>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</si>
  <si>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</si>
  <si>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</si>
  <si>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</si>
  <si>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</si>
  <si>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</si>
  <si>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</si>
  <si>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</si>
  <si>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</si>
  <si>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</si>
  <si>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</si>
  <si>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</si>
  <si>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</si>
  <si>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</si>
  <si>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</si>
  <si>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</si>
  <si>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</si>
  <si>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</si>
  <si>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</si>
  <si>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</si>
  <si>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</si>
  <si>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</si>
  <si>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</si>
  <si>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</si>
  <si>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</si>
  <si>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</si>
  <si>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</si>
  <si>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</si>
  <si>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</si>
  <si>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</si>
  <si>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</si>
  <si>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</si>
  <si>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</si>
  <si>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</si>
  <si>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</si>
  <si>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</si>
  <si>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</si>
  <si>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</si>
  <si>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</si>
  <si>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</si>
  <si>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</si>
  <si>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</si>
  <si>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</si>
  <si>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</si>
  <si>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</si>
  <si>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</si>
  <si>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</si>
  <si>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</si>
  <si>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</si>
  <si>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</si>
  <si>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</si>
  <si>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</si>
  <si>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</si>
  <si>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</si>
  <si>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</si>
  <si>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</si>
  <si>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</si>
  <si>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</si>
  <si>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</si>
  <si>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</si>
  <si>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</si>
  <si>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</si>
  <si>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</si>
  <si>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</si>
  <si>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</si>
  <si>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</si>
  <si>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</si>
  <si>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</si>
  <si>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</si>
  <si>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</si>
  <si>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</si>
  <si>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</si>
  <si>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</si>
  <si>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</si>
  <si>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</si>
  <si>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</si>
  <si>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</si>
  <si>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</si>
  <si>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</si>
  <si>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</si>
  <si>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</si>
  <si>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</si>
  <si>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</si>
  <si>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</si>
  <si>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</si>
  <si>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</si>
  <si>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</si>
  <si>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</si>
  <si>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</si>
  <si>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</si>
  <si>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</si>
  <si>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</si>
  <si>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</si>
  <si>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</si>
  <si>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</si>
  <si>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</si>
  <si>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</si>
  <si>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</si>
  <si>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</si>
  <si>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</si>
  <si>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</si>
  <si>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</si>
  <si>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</si>
  <si>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</si>
  <si>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</si>
  <si>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</si>
  <si>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</si>
  <si>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</si>
  <si>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</si>
  <si>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</si>
  <si>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</si>
  <si>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</si>
  <si>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</si>
  <si>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</si>
  <si>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</si>
  <si>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</si>
  <si>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</si>
  <si>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</si>
  <si>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</si>
  <si>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</si>
  <si>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</si>
  <si>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</si>
  <si>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</si>
  <si>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</si>
  <si>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</si>
  <si>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</si>
  <si>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</si>
  <si>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</si>
  <si>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</si>
  <si>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</si>
  <si>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</si>
  <si>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</si>
  <si>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</si>
  <si>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</si>
  <si>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</si>
  <si>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</si>
  <si>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</si>
  <si>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</si>
  <si>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</si>
  <si>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</si>
  <si>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</si>
  <si>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</si>
  <si>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</si>
  <si>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</si>
  <si>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</si>
  <si>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</si>
  <si>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</si>
  <si>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</si>
  <si>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</si>
  <si>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</si>
  <si>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</si>
  <si>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</si>
  <si>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</si>
  <si>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</si>
  <si>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</si>
  <si>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</si>
  <si>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</si>
  <si>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</si>
  <si>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</si>
  <si>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</si>
  <si>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</si>
  <si>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</si>
  <si>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</si>
  <si>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</si>
  <si>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</si>
  <si>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</si>
  <si>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</si>
  <si>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</si>
  <si>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</si>
  <si>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</si>
  <si>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</si>
  <si>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</si>
  <si>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</si>
  <si>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</si>
  <si>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</si>
  <si>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</si>
  <si>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</si>
  <si>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</si>
  <si>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</si>
  <si>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</si>
  <si>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</si>
  <si>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</si>
  <si>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</si>
  <si>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</si>
  <si>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</si>
  <si>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</si>
  <si>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</si>
  <si>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</si>
  <si>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</si>
  <si>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</si>
  <si>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</si>
  <si>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</si>
  <si>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</si>
  <si>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</si>
  <si>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</si>
  <si>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</si>
  <si>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</si>
  <si>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</si>
  <si>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</si>
  <si>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</si>
  <si>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</si>
  <si>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</si>
  <si>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</si>
  <si>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</si>
  <si>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</si>
  <si>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</si>
  <si>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</si>
  <si>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</si>
  <si>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</si>
  <si>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</si>
  <si>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</si>
  <si>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</si>
  <si>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</si>
  <si>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</si>
  <si>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</si>
  <si>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</si>
  <si>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</si>
  <si>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</si>
  <si>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</si>
  <si>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</si>
  <si>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</si>
  <si>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</si>
  <si>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</si>
  <si>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</si>
  <si>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</si>
  <si>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</si>
  <si>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</si>
  <si>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</si>
  <si>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</si>
  <si>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</si>
  <si>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</si>
  <si>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</si>
  <si>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</si>
  <si>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</si>
  <si>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</si>
  <si>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</si>
  <si>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</si>
  <si>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</si>
  <si>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</si>
  <si>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</si>
  <si>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</si>
  <si>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</si>
  <si>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</si>
  <si>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</si>
  <si>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</si>
  <si>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</si>
  <si>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</si>
  <si>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</si>
  <si>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</si>
  <si>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</si>
  <si>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</si>
  <si>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</si>
  <si>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</si>
  <si>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</si>
  <si>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</si>
  <si>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</si>
  <si>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</si>
  <si>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</si>
  <si>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</si>
  <si>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</si>
  <si>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</si>
  <si>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</si>
  <si>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</si>
  <si>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</si>
  <si>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</si>
  <si>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</si>
  <si>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</si>
  <si>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</si>
  <si>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</si>
  <si>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</si>
  <si>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</si>
  <si>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</si>
  <si>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</si>
  <si>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</si>
  <si>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</si>
  <si>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</si>
  <si>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</si>
  <si>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</si>
  <si>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</si>
  <si>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</si>
  <si>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</si>
  <si>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</si>
  <si>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</si>
  <si>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</si>
  <si>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</si>
  <si>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</si>
  <si>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</si>
  <si>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</si>
  <si>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</si>
  <si>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</si>
  <si>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</si>
  <si>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</si>
  <si>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</si>
  <si>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</si>
  <si>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</si>
  <si>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</si>
  <si>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</si>
  <si>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</si>
  <si>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</si>
  <si>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</si>
  <si>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</si>
  <si>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</si>
  <si>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</si>
  <si>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</si>
  <si>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</si>
  <si>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</si>
  <si>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</si>
  <si>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</si>
  <si>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</si>
  <si>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</si>
  <si>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</si>
  <si>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</si>
  <si>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</si>
  <si>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</si>
  <si>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</si>
  <si>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</si>
  <si>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</si>
  <si>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</si>
  <si>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</si>
  <si>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</si>
  <si>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</si>
  <si>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</si>
  <si>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</si>
  <si>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</si>
  <si>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</si>
  <si>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</si>
  <si>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</si>
  <si>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</si>
  <si>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</si>
  <si>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</si>
  <si>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</si>
  <si>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</si>
  <si>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</si>
  <si>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</si>
  <si>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</si>
  <si>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</si>
  <si>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</si>
  <si>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</si>
  <si>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</si>
  <si>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</si>
  <si>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</si>
  <si>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</si>
  <si>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</si>
  <si>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</si>
  <si>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</si>
  <si>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</si>
  <si>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</si>
  <si>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</si>
  <si>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</si>
  <si>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</si>
  <si>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</si>
  <si>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</si>
  <si>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</si>
  <si>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</si>
  <si>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</si>
  <si>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</si>
  <si>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</si>
  <si>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</si>
  <si>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</si>
  <si>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</si>
  <si>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</si>
  <si>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</si>
  <si>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</si>
  <si>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</si>
  <si>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</si>
  <si>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</si>
  <si>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</si>
  <si>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</si>
  <si>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</si>
  <si>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</si>
  <si>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</si>
  <si>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</si>
  <si>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</si>
  <si>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</si>
  <si>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</si>
  <si>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</si>
  <si>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</si>
  <si>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</si>
  <si>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</si>
  <si>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</si>
  <si>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</si>
  <si>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</si>
  <si>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</si>
  <si>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</si>
  <si>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</si>
  <si>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</si>
  <si>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</si>
  <si>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</si>
  <si>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</si>
  <si>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</si>
  <si>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</si>
  <si>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</si>
  <si>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</si>
  <si>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</si>
  <si>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</si>
  <si>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</si>
  <si>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</si>
  <si>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</si>
  <si>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</si>
  <si>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</si>
  <si>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</si>
  <si>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</si>
  <si>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</si>
  <si>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</si>
  <si>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</si>
  <si>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</si>
  <si>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</si>
  <si>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</si>
  <si>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</si>
  <si>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</si>
  <si>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</si>
  <si>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</si>
  <si>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</si>
  <si>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</si>
  <si>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</si>
  <si>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</si>
  <si>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</si>
  <si>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</si>
  <si>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</si>
  <si>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</si>
  <si>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</si>
  <si>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</si>
  <si>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</si>
  <si>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</si>
  <si>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</si>
  <si>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</si>
  <si>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</si>
  <si>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</si>
  <si>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</si>
  <si>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</si>
  <si>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</si>
  <si>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</si>
  <si>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</si>
  <si>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</si>
  <si>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</si>
  <si>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</si>
  <si>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</si>
  <si>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</si>
  <si>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</si>
  <si>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</si>
  <si>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</si>
  <si>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</si>
  <si>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</si>
  <si>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</si>
  <si>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</si>
  <si>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</si>
  <si>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</si>
  <si>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</si>
  <si>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</si>
  <si>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</si>
  <si>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</si>
  <si>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</si>
  <si>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</si>
  <si>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</si>
  <si>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</si>
  <si>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</si>
  <si>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</si>
  <si>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</si>
  <si>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</si>
  <si>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</si>
  <si>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</si>
  <si>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</si>
  <si>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</si>
  <si>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</si>
  <si>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</si>
  <si>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</si>
  <si>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</si>
  <si>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</si>
  <si>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</si>
  <si>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</si>
  <si>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</si>
  <si>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</si>
  <si>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</si>
  <si>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</si>
  <si>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</si>
  <si>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</si>
  <si>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</si>
  <si>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</si>
  <si>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</si>
  <si>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</si>
  <si>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</si>
  <si>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</si>
  <si>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</si>
  <si>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</si>
  <si>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</si>
  <si>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</si>
  <si>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</si>
  <si>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</si>
  <si>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</si>
  <si>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</si>
  <si>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</si>
  <si>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</si>
  <si>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</si>
  <si>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</si>
  <si>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</si>
  <si>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</si>
  <si>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</si>
  <si>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</si>
  <si>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</si>
  <si>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</si>
  <si>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</si>
  <si>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</si>
  <si>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</si>
  <si>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</si>
  <si>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</si>
  <si>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</si>
  <si>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</si>
  <si>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</si>
  <si>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</si>
  <si>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</si>
  <si>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</si>
  <si>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</si>
  <si>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</si>
  <si>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</si>
  <si>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</si>
  <si>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</si>
  <si>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</si>
  <si>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</si>
  <si>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</si>
  <si>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</si>
  <si>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</si>
  <si>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</si>
  <si>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</si>
  <si>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</si>
  <si>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</si>
  <si>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</si>
  <si>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</si>
  <si>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</si>
  <si>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</si>
  <si>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</si>
  <si>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</si>
  <si>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</si>
  <si>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</si>
  <si>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</si>
  <si>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</si>
  <si>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</si>
  <si>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</si>
  <si>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</si>
  <si>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</si>
  <si>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</si>
  <si>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</si>
  <si>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</si>
  <si>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</si>
  <si>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</si>
  <si>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</si>
  <si>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</si>
  <si>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</si>
  <si>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</si>
  <si>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</si>
  <si>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</si>
  <si>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</si>
  <si>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</si>
  <si>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</si>
  <si>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</si>
  <si>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</si>
  <si>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</si>
  <si>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</si>
  <si>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</si>
  <si>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</si>
  <si>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</si>
  <si>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</si>
  <si>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</si>
  <si>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</si>
  <si>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</si>
  <si>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</si>
  <si>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</si>
  <si>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</si>
  <si>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</si>
  <si>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</si>
  <si>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</si>
  <si>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</si>
  <si>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</si>
  <si>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</si>
  <si>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</si>
  <si>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</si>
  <si>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</si>
  <si>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</si>
  <si>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</si>
  <si>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</si>
  <si>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</si>
  <si>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</si>
  <si>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</si>
  <si>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</si>
  <si>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</si>
  <si>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</si>
  <si>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</si>
  <si>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</si>
  <si>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</si>
  <si>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</si>
  <si>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</si>
  <si>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</si>
  <si>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</si>
  <si>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</si>
  <si>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</si>
  <si>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</si>
  <si>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</si>
  <si>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</si>
  <si>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</si>
  <si>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</si>
  <si>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</si>
  <si>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</si>
  <si>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</si>
  <si>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</si>
  <si>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</si>
  <si>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</si>
  <si>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</si>
  <si>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</si>
  <si>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</si>
  <si>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</si>
  <si>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</si>
  <si>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</si>
  <si>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</si>
  <si>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</si>
  <si>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</si>
  <si>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</si>
  <si>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</si>
  <si>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</si>
  <si>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</si>
  <si>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</si>
  <si>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</si>
  <si>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</si>
  <si>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</si>
  <si>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</si>
  <si>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</si>
  <si>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</si>
  <si>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</si>
  <si>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</si>
  <si>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</si>
  <si>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</si>
  <si>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</si>
  <si>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</si>
  <si>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</si>
  <si>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</si>
  <si>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</si>
  <si>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</si>
  <si>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</si>
  <si>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</si>
  <si>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</si>
  <si>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</si>
  <si>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</si>
  <si>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</si>
  <si>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</si>
  <si>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</si>
  <si>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</si>
  <si>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</si>
  <si>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</si>
  <si>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</si>
  <si>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</si>
  <si>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</si>
  <si>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</si>
  <si>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</si>
  <si>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</si>
  <si>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</si>
  <si>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</si>
  <si>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</si>
  <si>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</si>
  <si>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</si>
  <si>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</si>
  <si>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</si>
  <si>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</si>
  <si>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</si>
  <si>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</si>
  <si>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</si>
  <si>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</si>
  <si>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</si>
  <si>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</si>
  <si>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</si>
  <si>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</si>
  <si>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</si>
  <si>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</si>
  <si>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</si>
  <si>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</si>
  <si>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</si>
  <si>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</si>
  <si>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</si>
  <si>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</si>
  <si>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</si>
  <si>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</si>
  <si>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</si>
  <si>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</si>
  <si>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</si>
  <si>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</si>
  <si>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</si>
  <si>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</si>
  <si>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</si>
  <si>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</si>
  <si>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</si>
  <si>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</si>
  <si>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</si>
  <si>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</si>
  <si>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</si>
  <si>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</si>
  <si>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</si>
  <si>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</si>
  <si>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</si>
  <si>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</si>
  <si>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</si>
  <si>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</si>
  <si>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</si>
  <si>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</si>
  <si>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</si>
  <si>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</si>
  <si>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</si>
  <si>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</si>
  <si>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</si>
  <si>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</si>
  <si>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</si>
  <si>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</si>
  <si>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</si>
  <si>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</si>
  <si>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</si>
  <si>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</si>
  <si>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</si>
  <si>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</si>
  <si>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</si>
  <si>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</si>
  <si>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</si>
  <si>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</si>
  <si>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</si>
  <si>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</si>
  <si>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</si>
  <si>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</si>
  <si>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</si>
  <si>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</si>
  <si>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</si>
  <si>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</si>
  <si>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</si>
  <si>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</si>
  <si>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</si>
  <si>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</si>
  <si>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</si>
  <si>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</si>
  <si>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</si>
  <si>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</si>
  <si>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</si>
  <si>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</si>
  <si>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</si>
  <si>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</si>
  <si>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</si>
  <si>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</si>
  <si>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</si>
  <si>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</si>
  <si>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</si>
  <si>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</si>
  <si>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</si>
  <si>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</si>
  <si>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</si>
  <si>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</si>
  <si>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</si>
  <si>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</si>
  <si>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</si>
  <si>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</si>
  <si>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</si>
  <si>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</si>
  <si>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</si>
  <si>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</si>
  <si>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</si>
  <si>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</si>
  <si>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</si>
  <si>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</si>
  <si>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</si>
  <si>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</si>
  <si>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</si>
  <si>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</si>
  <si>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</si>
  <si>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</si>
  <si>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</si>
  <si>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</si>
  <si>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</si>
  <si>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</si>
  <si>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</si>
  <si>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</si>
  <si>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</si>
  <si>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</si>
  <si>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</si>
  <si>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</si>
  <si>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</si>
  <si>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</si>
  <si>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</si>
  <si>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</si>
  <si>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</si>
  <si>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</si>
  <si>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</si>
  <si>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</si>
  <si>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</si>
  <si>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</si>
  <si>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</si>
  <si>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</si>
  <si>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</si>
  <si>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</si>
  <si>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</si>
  <si>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</si>
  <si>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</si>
  <si>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</si>
  <si>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</si>
  <si>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</si>
  <si>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</si>
  <si>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</si>
  <si>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</si>
  <si>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</si>
  <si>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</si>
  <si>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</si>
  <si>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</si>
  <si>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</si>
  <si>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</si>
  <si>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</si>
  <si>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</si>
  <si>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</si>
  <si>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</si>
  <si>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</si>
  <si>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</si>
  <si>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</si>
  <si>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</si>
  <si>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</si>
  <si>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</si>
  <si>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</si>
  <si>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</si>
  <si>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</si>
  <si>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</si>
  <si>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</si>
  <si>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</si>
  <si>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</si>
  <si>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</si>
  <si>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</si>
  <si>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</si>
  <si>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</si>
  <si>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</si>
  <si>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</si>
  <si>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</si>
  <si>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</si>
  <si>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</si>
  <si>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</si>
  <si>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</si>
  <si>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</si>
  <si>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</si>
  <si>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</si>
  <si>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</si>
  <si>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</si>
  <si>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</si>
  <si>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</si>
  <si>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</si>
  <si>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</si>
  <si>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</si>
  <si>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</si>
  <si>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</si>
  <si>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</si>
  <si>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</si>
  <si>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</si>
  <si>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</si>
  <si>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</si>
  <si>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</si>
  <si>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</si>
  <si>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</si>
  <si>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</si>
  <si>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</si>
  <si>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</si>
  <si>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</si>
  <si>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</si>
  <si>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</si>
  <si>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</si>
  <si>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</si>
  <si>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</si>
  <si>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</si>
  <si>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</si>
  <si>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</si>
  <si>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</si>
  <si>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</si>
  <si>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</si>
  <si>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</si>
  <si>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</si>
  <si>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</si>
  <si>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</si>
  <si>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</si>
  <si>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</si>
  <si>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</si>
  <si>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</si>
  <si>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</si>
  <si>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</si>
  <si>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</si>
  <si>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</si>
  <si>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</si>
  <si>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</si>
  <si>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</si>
  <si>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</si>
  <si>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</si>
  <si>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</si>
  <si>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</si>
  <si>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</si>
  <si>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</si>
  <si>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</si>
  <si>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</si>
  <si>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</si>
  <si>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</si>
  <si>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</si>
  <si>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</si>
  <si>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</si>
  <si>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</si>
  <si>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</si>
  <si>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</si>
  <si>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</si>
  <si>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</si>
  <si>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</si>
  <si>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</si>
  <si>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</si>
  <si>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</si>
  <si>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</si>
  <si>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</si>
  <si>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</si>
  <si>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</si>
  <si>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</si>
  <si>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</si>
  <si>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</si>
  <si>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</si>
  <si>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</si>
  <si>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</si>
  <si>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</si>
  <si>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</si>
  <si>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</si>
  <si>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</si>
  <si>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</si>
  <si>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</si>
  <si>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</si>
  <si>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</si>
  <si>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</si>
  <si>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</si>
  <si>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</si>
  <si>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</si>
  <si>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</si>
  <si>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</si>
  <si>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</si>
  <si>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</si>
  <si>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</si>
  <si>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</si>
  <si>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</si>
  <si>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</si>
  <si>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</si>
  <si>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</si>
  <si>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</si>
  <si>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</si>
  <si>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</si>
  <si>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</si>
  <si>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</si>
  <si>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</si>
  <si>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</si>
  <si>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</si>
  <si>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</si>
  <si>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</si>
  <si>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</si>
  <si>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</si>
  <si>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</si>
  <si>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</si>
  <si>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</si>
  <si>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</si>
  <si>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</si>
  <si>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</si>
  <si>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</si>
  <si>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</si>
  <si>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</si>
  <si>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</si>
  <si>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</si>
  <si>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</si>
  <si>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</si>
  <si>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</si>
  <si>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</si>
  <si>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</si>
  <si>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</si>
  <si>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</si>
  <si>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</si>
  <si>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</si>
  <si>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</si>
  <si>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</si>
  <si>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</si>
  <si>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</si>
  <si>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</si>
  <si>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</si>
  <si>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</si>
  <si>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</si>
  <si>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</si>
  <si>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</si>
  <si>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</si>
  <si>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</si>
  <si>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</si>
  <si>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</si>
  <si>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</si>
  <si>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</si>
  <si>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</si>
  <si>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</si>
  <si>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</si>
  <si>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</si>
  <si>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</si>
  <si>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</si>
  <si>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</si>
  <si>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</si>
  <si>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</si>
  <si>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</si>
  <si>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</si>
  <si>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</si>
  <si>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</si>
  <si>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</si>
  <si>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</si>
  <si>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</si>
  <si>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</si>
  <si>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</si>
  <si>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</si>
  <si>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</si>
  <si>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</si>
  <si>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</si>
  <si>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</si>
  <si>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</si>
  <si>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</si>
  <si>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</si>
  <si>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</si>
  <si>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</si>
  <si>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</si>
  <si>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</si>
  <si>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</si>
  <si>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</si>
  <si>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</si>
  <si>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</si>
  <si>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</si>
  <si>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</si>
  <si>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</si>
  <si>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</si>
  <si>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</si>
  <si>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</si>
  <si>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</si>
  <si>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</si>
  <si>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</si>
  <si>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</si>
  <si>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</si>
  <si>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</si>
  <si>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</si>
  <si>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</si>
  <si>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</si>
  <si>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</si>
  <si>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</si>
  <si>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</si>
  <si>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</si>
  <si>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</si>
  <si>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</si>
  <si>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</si>
  <si>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</si>
  <si>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</si>
  <si>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</si>
  <si>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</si>
  <si>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</si>
  <si>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</si>
  <si>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</si>
  <si>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</si>
  <si>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</si>
  <si>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</si>
  <si>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</si>
  <si>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</si>
  <si>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</si>
  <si>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</si>
  <si>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</si>
  <si>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</si>
  <si>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</si>
  <si>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</si>
  <si>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</si>
  <si>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</si>
  <si>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</si>
  <si>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</si>
  <si>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</si>
  <si>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</si>
  <si>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</si>
  <si>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</si>
  <si>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</si>
  <si>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</si>
  <si>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</si>
  <si>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</si>
  <si>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</si>
  <si>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</si>
  <si>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</si>
  <si>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</si>
  <si>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</si>
  <si>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</si>
  <si>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</si>
  <si>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</si>
  <si>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</si>
  <si>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</si>
  <si>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</si>
  <si>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</si>
  <si>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</si>
  <si>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</si>
  <si>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</si>
  <si>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</si>
  <si>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</si>
  <si>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</si>
  <si>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</si>
  <si>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</si>
  <si>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</si>
  <si>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</si>
  <si>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</si>
  <si>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</si>
  <si>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</si>
  <si>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</si>
  <si>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</si>
  <si>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</si>
  <si>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</si>
  <si>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</si>
  <si>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</si>
  <si>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</si>
  <si>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</si>
  <si>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</si>
  <si>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</si>
  <si>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</si>
  <si>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</si>
  <si>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</si>
  <si>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</si>
  <si>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</si>
  <si>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</si>
  <si>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</si>
  <si>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</si>
  <si>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</si>
  <si>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</si>
  <si>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</si>
  <si>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</si>
  <si>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</si>
  <si>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</si>
  <si>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</si>
  <si>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</si>
  <si>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</si>
  <si>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</si>
  <si>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</si>
  <si>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</si>
  <si>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</si>
  <si>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</si>
  <si>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</si>
  <si>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</si>
  <si>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</si>
  <si>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</si>
  <si>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</si>
  <si>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</si>
  <si>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</si>
  <si>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</si>
  <si>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</si>
  <si>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</si>
  <si>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</si>
  <si>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</si>
  <si>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</si>
  <si>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</si>
  <si>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</si>
  <si>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</si>
  <si>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</si>
  <si>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</si>
  <si>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</si>
  <si>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</si>
  <si>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</si>
  <si>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</si>
  <si>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</si>
  <si>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</si>
  <si>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</si>
  <si>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</si>
  <si>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</si>
  <si>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</si>
  <si>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</si>
  <si>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</si>
  <si>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</si>
  <si>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</si>
  <si>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</si>
  <si>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</si>
  <si>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</si>
  <si>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</si>
  <si>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</si>
  <si>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</si>
  <si>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</si>
  <si>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</si>
  <si>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</si>
  <si>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</si>
  <si>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</si>
  <si>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</si>
  <si>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</si>
  <si>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</si>
  <si>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</si>
  <si>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</si>
  <si>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</si>
  <si>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</si>
  <si>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</si>
  <si>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</si>
  <si>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</si>
  <si>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</si>
  <si>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</si>
  <si>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</si>
  <si>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</si>
  <si>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</si>
  <si>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</si>
  <si>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</si>
  <si>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</si>
  <si>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</si>
  <si>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</si>
  <si>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</si>
  <si>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</si>
  <si>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</si>
  <si>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</si>
  <si>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</si>
  <si>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</si>
  <si>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</si>
  <si>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</si>
  <si>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</si>
  <si>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</si>
  <si>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</si>
  <si>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</si>
  <si>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</si>
  <si>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</si>
  <si>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</si>
  <si>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</si>
  <si>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</si>
  <si>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</si>
  <si>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</si>
  <si>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</si>
  <si>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</si>
  <si>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</si>
  <si>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</si>
  <si>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</si>
  <si>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</si>
  <si>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</si>
  <si>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</si>
  <si>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</si>
  <si>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</si>
  <si>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</si>
  <si>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</si>
  <si>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</si>
  <si>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</si>
  <si>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</si>
  <si>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</si>
  <si>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</si>
  <si>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</si>
  <si>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</si>
  <si>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</si>
  <si>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</si>
  <si>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</si>
  <si>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</si>
  <si>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</si>
  <si>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</si>
  <si>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</si>
  <si>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</si>
  <si>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</si>
  <si>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</si>
  <si>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</si>
  <si>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</si>
  <si>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</si>
  <si>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</si>
  <si>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</si>
  <si>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</si>
  <si>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</si>
  <si>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</si>
  <si>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</si>
  <si>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</si>
  <si>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</si>
  <si>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</si>
  <si>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</si>
  <si>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</si>
  <si>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</si>
  <si>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</si>
  <si>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</si>
  <si>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</si>
  <si>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</si>
  <si>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</si>
  <si>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</si>
  <si>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</si>
  <si>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</si>
  <si>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</si>
  <si>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</si>
  <si>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</si>
  <si>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</si>
  <si>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</si>
  <si>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</si>
  <si>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</si>
  <si>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</si>
  <si>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</si>
  <si>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</si>
  <si>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</si>
  <si>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</si>
  <si>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</si>
  <si>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</si>
  <si>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</si>
  <si>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</si>
  <si>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</si>
  <si>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</si>
  <si>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</si>
  <si>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</si>
  <si>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</si>
  <si>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</si>
  <si>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</si>
  <si>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</si>
  <si>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</si>
  <si>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</si>
  <si>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</si>
  <si>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</si>
  <si>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</si>
  <si>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</si>
  <si>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</si>
  <si>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</si>
  <si>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</si>
  <si>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</si>
  <si>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</si>
  <si>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</si>
  <si>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</si>
  <si>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</si>
  <si>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</si>
  <si>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</si>
  <si>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</si>
  <si>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</si>
  <si>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</si>
  <si>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</si>
  <si>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</si>
  <si>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</si>
  <si>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</si>
  <si>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</si>
  <si>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</si>
  <si>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</si>
  <si>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</si>
  <si>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</si>
  <si>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</si>
  <si>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</si>
  <si>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</si>
  <si>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</si>
  <si>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</si>
  <si>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</si>
  <si>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</si>
  <si>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</si>
  <si>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</si>
  <si>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</si>
  <si>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</si>
  <si>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</si>
  <si>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</si>
  <si>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</si>
  <si>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</si>
  <si>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</si>
  <si>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</si>
  <si>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</si>
  <si>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</si>
  <si>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</si>
  <si>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</si>
  <si>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</si>
  <si>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</si>
  <si>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</si>
  <si>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</si>
  <si>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</si>
  <si>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</si>
  <si>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</si>
  <si>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</si>
  <si>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</si>
  <si>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</si>
  <si>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</si>
  <si>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</si>
  <si>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</si>
  <si>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</si>
  <si>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</si>
  <si>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</si>
  <si>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</si>
  <si>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</si>
  <si>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</si>
  <si>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</si>
  <si>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</si>
  <si>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</si>
  <si>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</si>
  <si>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</si>
  <si>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</si>
  <si>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</si>
  <si>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</si>
  <si>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</si>
  <si>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</si>
  <si>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</si>
  <si>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</si>
  <si>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</si>
  <si>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</si>
  <si>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</si>
  <si>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</si>
  <si>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</si>
  <si>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</si>
  <si>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</si>
  <si>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</si>
  <si>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</si>
  <si>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</si>
  <si>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</si>
  <si>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</si>
  <si>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</si>
  <si>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</si>
  <si>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</si>
  <si>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</si>
  <si>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</si>
  <si>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</si>
  <si>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</si>
  <si>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</si>
  <si>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</si>
  <si>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</si>
  <si>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</si>
  <si>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</si>
  <si>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</si>
  <si>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</si>
  <si>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</si>
  <si>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</si>
  <si>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</si>
  <si>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</si>
  <si>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</si>
  <si>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</si>
  <si>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</si>
  <si>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</si>
  <si>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</si>
  <si>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</si>
  <si>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</si>
  <si>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</si>
  <si>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</si>
  <si>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</si>
  <si>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</si>
  <si>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</si>
  <si>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</si>
  <si>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</si>
  <si>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</si>
  <si>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</si>
  <si>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</si>
  <si>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</si>
  <si>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</si>
  <si>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</si>
  <si>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</si>
  <si>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</si>
  <si>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</si>
  <si>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</si>
  <si>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</si>
  <si>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</si>
  <si>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</si>
  <si>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</si>
  <si>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</si>
  <si>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</si>
  <si>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</si>
  <si>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</si>
  <si>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</si>
  <si>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</si>
  <si>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</si>
  <si>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</si>
  <si>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</si>
  <si>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</si>
  <si>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</si>
  <si>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</si>
  <si>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</si>
  <si>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</si>
  <si>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</si>
  <si>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</si>
  <si>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</si>
  <si>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</si>
  <si>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</si>
  <si>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</si>
  <si>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</si>
  <si>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</si>
  <si>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</si>
  <si>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</si>
  <si>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</si>
  <si>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</si>
  <si>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</si>
  <si>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</si>
  <si>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</si>
  <si>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</si>
  <si>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</si>
  <si>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</si>
  <si>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</si>
  <si>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</si>
  <si>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</si>
  <si>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</si>
  <si>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</si>
  <si>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</si>
  <si>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</si>
  <si>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</si>
  <si>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</si>
  <si>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</si>
  <si>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</si>
  <si>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</si>
  <si>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</si>
  <si>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</si>
  <si>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</si>
  <si>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</si>
  <si>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</si>
  <si>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</si>
  <si>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</si>
  <si>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</si>
  <si>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</si>
  <si>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</si>
  <si>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</si>
  <si>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</si>
  <si>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</si>
  <si>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</si>
  <si>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</si>
  <si>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</si>
  <si>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</si>
  <si>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</si>
  <si>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</si>
  <si>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</si>
  <si>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</si>
  <si>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</si>
  <si>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</si>
  <si>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</si>
  <si>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</si>
  <si>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</si>
  <si>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</si>
  <si>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</si>
  <si>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</si>
  <si>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</si>
  <si>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</si>
  <si>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</si>
  <si>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</si>
  <si>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</si>
  <si>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</si>
  <si>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</si>
  <si>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</si>
  <si>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</si>
  <si>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</si>
  <si>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</si>
  <si>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</si>
  <si>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</si>
  <si>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</si>
  <si>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</si>
  <si>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</si>
  <si>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</si>
  <si>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</si>
  <si>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</si>
  <si>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</si>
  <si>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</si>
  <si>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</si>
  <si>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</si>
  <si>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</si>
  <si>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</si>
  <si>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</si>
  <si>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</si>
  <si>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</si>
  <si>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</si>
  <si>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</si>
  <si>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</si>
  <si>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</si>
  <si>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</si>
  <si>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</si>
  <si>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</si>
  <si>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</si>
  <si>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</si>
  <si>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</si>
  <si>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</si>
  <si>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</si>
  <si>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</si>
  <si>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</si>
  <si>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</si>
  <si>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</si>
  <si>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</si>
  <si>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</si>
  <si>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</si>
  <si>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</si>
  <si>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</si>
  <si>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</si>
  <si>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</si>
  <si>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</si>
  <si>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</si>
  <si>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</si>
  <si>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</si>
  <si>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</si>
  <si>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</si>
  <si>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</si>
  <si>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</si>
  <si>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</si>
  <si>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</si>
  <si>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</si>
  <si>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</si>
  <si>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</si>
  <si>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</si>
  <si>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</si>
  <si>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</si>
  <si>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</si>
  <si>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</si>
  <si>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</si>
  <si>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</si>
  <si>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</si>
  <si>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</si>
  <si>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</si>
  <si>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</si>
  <si>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</si>
  <si>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</si>
  <si>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</si>
  <si>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</si>
  <si>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</si>
  <si>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</si>
  <si>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</si>
  <si>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</si>
  <si>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</si>
  <si>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</si>
  <si>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</si>
  <si>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</si>
  <si>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</si>
  <si>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</si>
  <si>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</si>
  <si>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</si>
  <si>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</si>
  <si>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</si>
  <si>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</si>
  <si>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</si>
  <si>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</si>
  <si>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</si>
  <si>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</si>
  <si>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</si>
  <si>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</si>
  <si>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</si>
  <si>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</si>
  <si>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</si>
  <si>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</si>
  <si>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</si>
  <si>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</si>
  <si>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</si>
  <si>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</si>
  <si>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</si>
  <si>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</si>
  <si>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</si>
  <si>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</si>
  <si>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</si>
  <si>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</si>
  <si>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</si>
  <si>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</si>
  <si>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</si>
  <si>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</si>
  <si>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</si>
  <si>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</si>
  <si>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</si>
  <si>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</si>
  <si>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</si>
  <si>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</si>
  <si>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</si>
  <si>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</si>
  <si>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</si>
  <si>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</si>
  <si>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</si>
  <si>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</si>
  <si>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</si>
  <si>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</si>
  <si>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</si>
  <si>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</si>
  <si>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</si>
  <si>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</si>
  <si>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</si>
  <si>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</si>
  <si>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</si>
  <si>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</si>
  <si>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</si>
  <si>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</si>
  <si>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</si>
  <si>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</si>
  <si>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</si>
  <si>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</si>
  <si>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</si>
  <si>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</si>
  <si>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</si>
  <si>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</si>
  <si>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</si>
  <si>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</si>
  <si>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</si>
  <si>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</si>
  <si>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</si>
  <si>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</si>
  <si>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</si>
  <si>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</si>
  <si>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</si>
  <si>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</si>
  <si>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</si>
  <si>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</si>
  <si>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</si>
  <si>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</si>
  <si>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</si>
  <si>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</si>
  <si>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</si>
  <si>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</si>
  <si>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</si>
  <si>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</si>
  <si>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</si>
  <si>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</si>
  <si>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</si>
  <si>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</si>
  <si>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</si>
  <si>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</si>
  <si>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</si>
  <si>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</si>
  <si>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</si>
  <si>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</si>
  <si>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</si>
  <si>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</si>
  <si>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</si>
  <si>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</si>
  <si>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</si>
  <si>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</si>
  <si>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</si>
  <si>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</si>
  <si>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</si>
  <si>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</si>
  <si>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</si>
  <si>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</si>
  <si>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</si>
  <si>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</si>
  <si>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</si>
  <si>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</si>
  <si>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</si>
  <si>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</si>
  <si>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</si>
  <si>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</si>
  <si>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</si>
  <si>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</si>
  <si>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</si>
  <si>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</si>
  <si>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</si>
  <si>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</si>
  <si>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</si>
  <si>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</si>
  <si>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</si>
  <si>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</si>
  <si>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</si>
  <si>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</si>
  <si>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</si>
  <si>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</si>
  <si>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</si>
  <si>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</si>
  <si>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</si>
  <si>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</si>
  <si>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</si>
  <si>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</si>
  <si>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</si>
  <si>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</si>
  <si>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</si>
  <si>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</si>
  <si>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</si>
  <si>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</si>
  <si>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</si>
  <si>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</si>
  <si>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</si>
  <si>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</si>
  <si>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</si>
  <si>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</si>
  <si>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</si>
  <si>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</si>
  <si>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</si>
  <si>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</si>
  <si>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</si>
  <si>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</si>
  <si>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</si>
  <si>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</si>
  <si>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</si>
  <si>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</si>
  <si>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</si>
  <si>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</si>
  <si>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</si>
  <si>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</si>
  <si>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</si>
  <si>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</si>
  <si>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</si>
  <si>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</si>
  <si>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</si>
  <si>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</si>
  <si>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</si>
  <si>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</si>
  <si>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</si>
  <si>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</si>
  <si>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</si>
  <si>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</si>
  <si>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</si>
  <si>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</si>
  <si>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</si>
  <si>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</si>
  <si>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</si>
  <si>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</si>
  <si>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</si>
  <si>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</si>
  <si>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</si>
  <si>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</si>
  <si>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</si>
  <si>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</si>
  <si>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</si>
  <si>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</si>
  <si>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</si>
  <si>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</si>
  <si>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</si>
  <si>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</si>
  <si>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</si>
  <si>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</si>
  <si>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</si>
  <si>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</si>
  <si>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</si>
  <si>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</si>
  <si>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</si>
  <si>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</si>
  <si>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</si>
  <si>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</si>
  <si>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</si>
  <si>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</si>
  <si>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</si>
  <si>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</si>
  <si>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</si>
  <si>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</si>
  <si>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</si>
  <si>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</si>
  <si>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</si>
  <si>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</si>
  <si>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</si>
  <si>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</si>
  <si>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</si>
  <si>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</si>
  <si>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</si>
  <si>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</si>
  <si>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</si>
  <si>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</si>
  <si>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</si>
  <si>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</si>
  <si>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</si>
  <si>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</si>
  <si>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</si>
  <si>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</si>
  <si>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</si>
  <si>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</si>
  <si>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</si>
  <si>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</si>
  <si>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</si>
  <si>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</si>
  <si>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</si>
  <si>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</si>
  <si>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</si>
  <si>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</si>
  <si>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</si>
  <si>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</si>
  <si>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</si>
  <si>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</si>
  <si>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</si>
  <si>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</si>
  <si>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</si>
  <si>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</si>
  <si>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</si>
  <si>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</si>
  <si>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</si>
  <si>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</si>
  <si>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</si>
  <si>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</si>
  <si>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</si>
  <si>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</si>
  <si>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</si>
  <si>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</si>
  <si>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</si>
  <si>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</si>
  <si>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</si>
  <si>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</si>
  <si>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</si>
  <si>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</si>
  <si>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</si>
  <si>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</si>
  <si>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</si>
  <si>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</si>
  <si>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</si>
  <si>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</si>
  <si>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</si>
  <si>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</si>
  <si>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</si>
  <si>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</si>
  <si>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</si>
  <si>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</si>
  <si>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</si>
  <si>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</si>
  <si>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</si>
  <si>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</si>
  <si>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</si>
  <si>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</si>
  <si>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</si>
  <si>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</si>
  <si>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</si>
  <si>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</si>
  <si>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</si>
  <si>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</si>
  <si>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</si>
  <si>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</si>
  <si>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</si>
  <si>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</si>
  <si>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</si>
  <si>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</si>
  <si>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</si>
  <si>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</si>
  <si>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</si>
  <si>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</si>
  <si>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</si>
  <si>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</si>
  <si>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</si>
  <si>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</si>
  <si>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</si>
  <si>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</si>
  <si>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</si>
  <si>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</si>
  <si>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</si>
  <si>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</si>
  <si>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</si>
  <si>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</si>
  <si>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</si>
  <si>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</si>
  <si>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</si>
  <si>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</si>
  <si>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</si>
  <si>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</si>
  <si>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</si>
  <si>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</si>
  <si>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</si>
  <si>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</si>
  <si>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</si>
  <si>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</si>
  <si>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</si>
  <si>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</si>
  <si>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</si>
  <si>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</si>
  <si>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</si>
  <si>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</si>
  <si>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</si>
  <si>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</si>
  <si>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</si>
  <si>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</si>
  <si>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</si>
  <si>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</si>
  <si>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</si>
  <si>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</si>
  <si>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</si>
  <si>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</si>
  <si>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</si>
  <si>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</si>
  <si>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</si>
  <si>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</si>
  <si>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</si>
  <si>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</si>
  <si>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</si>
  <si>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</si>
  <si>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</si>
  <si>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</si>
  <si>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</si>
  <si>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</si>
  <si>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</si>
  <si>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</si>
  <si>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</si>
  <si>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</si>
  <si>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</si>
  <si>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</si>
  <si>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</si>
  <si>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</si>
  <si>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</si>
  <si>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</si>
  <si>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</si>
  <si>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</si>
  <si>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</si>
  <si>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</si>
  <si>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</si>
  <si>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</si>
  <si>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</si>
  <si>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</si>
  <si>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</si>
  <si>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</si>
  <si>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</si>
  <si>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</si>
  <si>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</si>
  <si>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</si>
  <si>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</si>
  <si>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</si>
  <si>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</si>
  <si>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</si>
  <si>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</si>
  <si>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</si>
  <si>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</si>
  <si>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</si>
  <si>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</si>
  <si>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</si>
  <si>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</si>
  <si>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</si>
  <si>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</si>
  <si>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</si>
  <si>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</si>
  <si>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</si>
  <si>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</si>
  <si>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</si>
  <si>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</si>
  <si>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</si>
  <si>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</si>
  <si>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</si>
  <si>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</si>
  <si>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</si>
  <si>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</si>
  <si>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</si>
  <si>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</si>
  <si>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</si>
  <si>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</si>
  <si>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</si>
  <si>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</si>
  <si>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</si>
  <si>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</si>
  <si>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</si>
  <si>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</si>
  <si>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</si>
  <si>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</si>
  <si>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</si>
  <si>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</si>
  <si>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</si>
  <si>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</si>
  <si>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</si>
  <si>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</si>
  <si>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</si>
  <si>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</si>
  <si>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</si>
  <si>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</si>
  <si>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</si>
  <si>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</si>
  <si>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</si>
  <si>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</si>
  <si>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</si>
  <si>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</si>
  <si>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</si>
  <si>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</si>
  <si>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</si>
  <si>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</si>
  <si>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</si>
  <si>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</si>
  <si>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</si>
  <si>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</si>
  <si>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</si>
  <si>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</si>
  <si>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</si>
  <si>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</si>
  <si>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</si>
  <si>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</si>
  <si>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</si>
  <si>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</si>
  <si>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</si>
  <si>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</si>
  <si>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</si>
  <si>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</si>
  <si>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</si>
  <si>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</si>
  <si>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</si>
  <si>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</si>
  <si>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</si>
  <si>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</si>
  <si>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</si>
  <si>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</si>
  <si>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</si>
  <si>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</si>
  <si>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</si>
  <si>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</si>
  <si>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</si>
  <si>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</si>
  <si>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</si>
  <si>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</si>
  <si>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</si>
  <si>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</si>
  <si>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</si>
  <si>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</si>
  <si>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</si>
  <si>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</si>
  <si>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</si>
  <si>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</si>
  <si>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</si>
  <si>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</si>
  <si>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</si>
  <si>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</si>
  <si>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</si>
  <si>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</si>
  <si>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</si>
  <si>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</si>
  <si>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</si>
  <si>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</si>
  <si>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</si>
  <si>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</si>
  <si>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</si>
  <si>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</si>
  <si>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</si>
  <si>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</si>
  <si>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</si>
  <si>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</si>
  <si>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</si>
  <si>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</si>
  <si>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</si>
  <si>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</si>
  <si>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</si>
  <si>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</si>
  <si>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</si>
  <si>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</si>
  <si>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</si>
  <si>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</si>
  <si>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</si>
  <si>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</si>
  <si>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</si>
  <si>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</si>
  <si>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</si>
  <si>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</si>
  <si>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</si>
  <si>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</si>
  <si>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</si>
  <si>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</si>
  <si>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</si>
  <si>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</si>
  <si>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</si>
  <si>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</si>
  <si>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</si>
  <si>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</si>
  <si>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</si>
  <si>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</si>
  <si>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</si>
  <si>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</si>
  <si>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</si>
  <si>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</si>
  <si>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</si>
  <si>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</si>
  <si>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</si>
  <si>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</si>
  <si>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</si>
  <si>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</si>
  <si>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</si>
  <si>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</si>
  <si>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</si>
  <si>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</si>
  <si>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</si>
  <si>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</si>
  <si>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</si>
  <si>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</si>
  <si>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</si>
  <si>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</si>
  <si>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</si>
  <si>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</si>
  <si>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</si>
  <si>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</si>
  <si>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</si>
  <si>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</si>
  <si>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</si>
  <si>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</si>
  <si>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</si>
  <si>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</si>
  <si>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</si>
  <si>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</si>
  <si>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</si>
  <si>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</si>
  <si>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</si>
  <si>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</si>
  <si>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</si>
  <si>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</si>
  <si>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</si>
  <si>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</si>
  <si>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</si>
  <si>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</si>
  <si>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</si>
  <si>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</si>
  <si>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</si>
  <si>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</si>
  <si>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</si>
  <si>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</si>
  <si>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</si>
  <si>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</si>
  <si>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</si>
  <si>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</si>
  <si>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</si>
  <si>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</si>
  <si>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</si>
  <si>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</si>
  <si>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</si>
  <si>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</si>
  <si>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</si>
  <si>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</si>
  <si>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</si>
  <si>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</si>
  <si>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</si>
  <si>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</si>
  <si>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</si>
  <si>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</si>
  <si>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</si>
  <si>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</si>
  <si>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</si>
  <si>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</si>
  <si>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</si>
  <si>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</si>
  <si>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</si>
  <si>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</si>
  <si>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</si>
  <si>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</si>
  <si>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</si>
  <si>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</si>
  <si>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</si>
  <si>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</si>
  <si>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</si>
  <si>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</si>
  <si>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</si>
  <si>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</si>
  <si>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</si>
  <si>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</si>
  <si>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</si>
  <si>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</si>
  <si>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</si>
  <si>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</si>
  <si>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</si>
  <si>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</si>
  <si>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</si>
  <si>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</si>
  <si>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</si>
  <si>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</si>
  <si>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</si>
  <si>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</si>
  <si>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</si>
  <si>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</si>
  <si>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</si>
  <si>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</si>
  <si>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</si>
  <si>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</si>
  <si>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</si>
  <si>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</si>
  <si>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</si>
  <si>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</si>
  <si>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</si>
  <si>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</si>
  <si>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</si>
  <si>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</si>
  <si>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</si>
  <si>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</si>
  <si>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</si>
  <si>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</si>
  <si>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</si>
  <si>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</si>
  <si>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</si>
  <si>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</si>
  <si>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</si>
  <si>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</si>
  <si>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</si>
  <si>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</si>
  <si>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</si>
  <si>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</si>
  <si>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</si>
  <si>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</si>
  <si>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</si>
  <si>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</si>
  <si>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</si>
  <si>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</si>
  <si>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</si>
  <si>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</si>
  <si>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</si>
  <si>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</si>
  <si>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</si>
  <si>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</si>
  <si>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</si>
  <si>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</si>
  <si>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</si>
  <si>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</si>
  <si>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</si>
  <si>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</si>
  <si>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</si>
  <si>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</si>
  <si>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</si>
  <si>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</si>
  <si>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</si>
  <si>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</si>
  <si>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</si>
  <si>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</si>
  <si>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</si>
  <si>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</si>
  <si>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</si>
  <si>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</si>
  <si>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</si>
  <si>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</si>
  <si>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</si>
  <si>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</si>
  <si>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</si>
  <si>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</si>
  <si>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</si>
  <si>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</si>
  <si>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</si>
  <si>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</si>
  <si>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</si>
  <si>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</si>
  <si>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</si>
  <si>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</si>
  <si>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</si>
  <si>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</si>
  <si>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</si>
  <si>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</si>
  <si>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</si>
  <si>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</si>
  <si>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</si>
  <si>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</si>
  <si>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</si>
  <si>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</si>
  <si>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</si>
  <si>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</si>
  <si>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</si>
  <si>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</si>
  <si>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</si>
  <si>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</si>
  <si>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</si>
  <si>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</si>
  <si>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</si>
  <si>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</si>
  <si>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</si>
  <si>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</si>
  <si>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</si>
  <si>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</si>
  <si>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</si>
  <si>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</si>
  <si>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</si>
  <si>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</si>
  <si>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</si>
  <si>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</si>
  <si>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</si>
  <si>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</si>
  <si>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</si>
  <si>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</si>
  <si>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</si>
  <si>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</si>
  <si>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</si>
  <si>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</si>
  <si>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</si>
  <si>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</si>
  <si>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</si>
  <si>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</si>
  <si>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</si>
  <si>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</si>
  <si>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</si>
  <si>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</si>
  <si>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</si>
  <si>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</si>
  <si>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</si>
  <si>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</si>
  <si>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</si>
  <si>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</si>
  <si>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</si>
  <si>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</si>
  <si>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</si>
  <si>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</si>
  <si>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</si>
  <si>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</si>
  <si>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</si>
  <si>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</si>
  <si>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</si>
  <si>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</si>
  <si>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</si>
  <si>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</si>
  <si>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</si>
  <si>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</si>
  <si>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</si>
  <si>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</si>
  <si>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</si>
  <si>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</si>
  <si>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</si>
  <si>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</si>
  <si>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</si>
  <si>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</si>
  <si>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</si>
  <si>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</si>
  <si>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</si>
  <si>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</si>
  <si>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</si>
  <si>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</si>
  <si>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</si>
  <si>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</si>
  <si>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</si>
  <si>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</si>
  <si>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</si>
  <si>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</si>
  <si>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</si>
  <si>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</si>
  <si>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</si>
  <si>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</si>
  <si>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</si>
  <si>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</si>
  <si>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</si>
  <si>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</si>
  <si>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</si>
  <si>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</si>
  <si>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</si>
  <si>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</si>
  <si>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</si>
  <si>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</si>
  <si>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</si>
  <si>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</si>
  <si>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</si>
  <si>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</si>
  <si>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</si>
  <si>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</si>
  <si>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</si>
  <si>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</si>
  <si>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</si>
  <si>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</si>
  <si>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</si>
  <si>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</si>
  <si>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</si>
  <si>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</si>
  <si>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</si>
  <si>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</si>
  <si>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</si>
  <si>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</si>
  <si>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</si>
  <si>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</si>
  <si>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</si>
  <si>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</si>
  <si>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</si>
  <si>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</si>
  <si>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</si>
  <si>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</si>
  <si>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</si>
  <si>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</si>
  <si>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</si>
  <si>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</si>
  <si>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</si>
  <si>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</si>
  <si>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</si>
  <si>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</si>
  <si>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</si>
  <si>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</si>
  <si>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</si>
  <si>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</si>
  <si>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</si>
  <si>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</si>
  <si>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</si>
  <si>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</si>
  <si>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</si>
  <si>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</si>
  <si>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</si>
  <si>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</si>
  <si>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</si>
  <si>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</si>
  <si>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</si>
  <si>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</si>
  <si>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</si>
  <si>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</si>
  <si>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</si>
  <si>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</si>
  <si>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</si>
  <si>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</si>
  <si>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</si>
  <si>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</si>
  <si>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</si>
  <si>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</si>
  <si>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</si>
  <si>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</si>
  <si>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</si>
  <si>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</si>
  <si>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</si>
  <si>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</si>
  <si>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</si>
  <si>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</si>
  <si>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</si>
  <si>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</si>
  <si>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</si>
  <si>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</si>
  <si>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</si>
  <si>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</si>
  <si>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</si>
  <si>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</si>
  <si>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</si>
  <si>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</si>
  <si>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</si>
  <si>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</si>
  <si>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</si>
  <si>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</si>
  <si>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</si>
  <si>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</si>
  <si>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</si>
  <si>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</si>
  <si>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</si>
  <si>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</si>
  <si>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</si>
  <si>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</si>
  <si>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</si>
  <si>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</si>
  <si>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</si>
  <si>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</si>
  <si>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</si>
  <si>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</si>
  <si>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</si>
  <si>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</si>
  <si>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</si>
  <si>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</si>
  <si>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</si>
  <si>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</si>
  <si>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</si>
  <si>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</si>
  <si>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</si>
  <si>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</si>
  <si>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</si>
  <si>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</si>
  <si>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</si>
  <si>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</si>
  <si>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</si>
  <si>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</si>
  <si>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</si>
  <si>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</si>
  <si>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</si>
  <si>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</si>
  <si>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</si>
  <si>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</si>
  <si>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</si>
  <si>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</si>
  <si>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</si>
  <si>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</si>
  <si>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</si>
  <si>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</si>
  <si>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</si>
  <si>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</si>
  <si>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</si>
  <si>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</si>
  <si>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</si>
  <si>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</si>
  <si>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</si>
  <si>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</si>
  <si>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</si>
  <si>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</si>
  <si>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</si>
  <si>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</si>
  <si>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</si>
  <si>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</si>
  <si>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</si>
  <si>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</si>
  <si>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</si>
  <si>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</si>
  <si>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</si>
  <si>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</si>
  <si>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</si>
  <si>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</si>
  <si>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</si>
  <si>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</si>
  <si>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</si>
  <si>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</si>
  <si>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</si>
  <si>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</si>
  <si>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</si>
  <si>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</si>
  <si>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</si>
  <si>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</si>
  <si>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</si>
  <si>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</si>
  <si>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</si>
  <si>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</si>
  <si>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</si>
  <si>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</si>
  <si>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</si>
  <si>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</si>
  <si>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</si>
  <si>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</si>
  <si>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</si>
  <si>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</si>
  <si>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</si>
  <si>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</si>
  <si>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</si>
  <si>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</si>
  <si>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</si>
  <si>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</si>
  <si>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</si>
  <si>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</si>
  <si>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</si>
  <si>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</si>
  <si>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</si>
  <si>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</si>
  <si>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</si>
  <si>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</si>
  <si>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</si>
  <si>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</si>
  <si>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</si>
  <si>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</si>
  <si>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</si>
  <si>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</si>
  <si>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</si>
  <si>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</si>
  <si>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</si>
  <si>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</si>
  <si>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</si>
  <si>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</si>
  <si>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</si>
  <si>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</si>
  <si>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</si>
  <si>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</si>
  <si>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</si>
  <si>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</si>
  <si>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</si>
  <si>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</si>
  <si>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</si>
  <si>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</si>
  <si>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</si>
  <si>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</si>
  <si>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</si>
  <si>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</si>
  <si>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</si>
  <si>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</si>
  <si>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</si>
  <si>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</si>
  <si>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</si>
  <si>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</si>
  <si>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</si>
  <si>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</si>
  <si>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</si>
  <si>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</si>
  <si>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</si>
  <si>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</si>
  <si>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</si>
  <si>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</si>
  <si>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</si>
  <si>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</si>
  <si>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</si>
  <si>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</si>
  <si>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</si>
  <si>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</si>
  <si>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</si>
  <si>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</si>
  <si>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</si>
  <si>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</si>
  <si>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</si>
  <si>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</si>
  <si>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</si>
  <si>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</si>
  <si>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</si>
  <si>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</si>
  <si>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</si>
  <si>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</si>
  <si>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</si>
  <si>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</si>
  <si>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</si>
  <si>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</si>
  <si>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</si>
  <si>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</si>
  <si>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</si>
  <si>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</si>
  <si>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</si>
  <si>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</si>
  <si>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</si>
  <si>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</si>
  <si>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</si>
  <si>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</si>
  <si>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</si>
  <si>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</si>
  <si>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</si>
  <si>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</si>
  <si>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</si>
  <si>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</si>
  <si>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</si>
  <si>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</si>
  <si>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</si>
  <si>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</si>
  <si>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</si>
  <si>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</si>
  <si>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</si>
  <si>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</si>
  <si>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</si>
  <si>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</si>
  <si>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</si>
  <si>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</si>
  <si>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</si>
  <si>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</si>
  <si>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</si>
  <si>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</si>
  <si>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</si>
  <si>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</si>
  <si>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</si>
  <si>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</si>
  <si>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</si>
  <si>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</si>
  <si>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</si>
  <si>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</si>
  <si>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</si>
  <si>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</si>
  <si>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</si>
  <si>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</si>
  <si>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</si>
  <si>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</si>
  <si>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</si>
  <si>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</si>
  <si>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</si>
  <si>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</si>
  <si>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</si>
  <si>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</si>
  <si>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</si>
  <si>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</si>
  <si>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</si>
  <si>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</si>
  <si>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</si>
  <si>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</si>
  <si>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</si>
  <si>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</si>
  <si>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</si>
  <si>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</si>
  <si>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</si>
  <si>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</si>
  <si>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</si>
  <si>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</si>
  <si>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</si>
  <si>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</si>
  <si>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</si>
  <si>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</si>
  <si>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</si>
  <si>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</si>
  <si>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</si>
  <si>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</si>
  <si>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</si>
  <si>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</si>
  <si>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</si>
  <si>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</si>
  <si>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</si>
  <si>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</si>
  <si>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</si>
  <si>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</si>
  <si>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</si>
  <si>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</si>
  <si>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</si>
  <si>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</si>
  <si>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</si>
  <si>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</si>
  <si>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</si>
  <si>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</si>
  <si>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</si>
  <si>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</si>
  <si>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</si>
  <si>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</si>
  <si>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</si>
  <si>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</si>
  <si>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</si>
  <si>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</si>
  <si>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</si>
  <si>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</si>
  <si>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</si>
  <si>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</si>
  <si>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</si>
  <si>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</si>
  <si>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</si>
  <si>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</si>
  <si>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</si>
  <si>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</si>
  <si>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</si>
  <si>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</si>
  <si>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</si>
  <si>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</si>
  <si>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</si>
  <si>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</si>
  <si>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</si>
  <si>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</si>
  <si>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</si>
  <si>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</si>
  <si>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</si>
  <si>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</si>
  <si>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</si>
  <si>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</si>
  <si>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</si>
  <si>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</si>
  <si>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</si>
  <si>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</si>
  <si>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</si>
  <si>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</si>
  <si>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</si>
  <si>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</si>
  <si>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</si>
  <si>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</si>
  <si>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</si>
  <si>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</si>
  <si>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</si>
  <si>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</si>
  <si>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</si>
  <si>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</si>
  <si>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</si>
  <si>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</si>
  <si>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</si>
  <si>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</si>
  <si>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</si>
  <si>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</si>
  <si>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</si>
  <si>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</si>
  <si>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</si>
  <si>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</si>
  <si>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</si>
  <si>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</si>
  <si>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</si>
  <si>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</si>
  <si>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</si>
  <si>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</si>
  <si>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</si>
  <si>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</si>
  <si>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</si>
  <si>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</si>
  <si>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</si>
  <si>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</si>
  <si>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</si>
  <si>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</si>
  <si>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</si>
  <si>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</si>
  <si>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</si>
  <si>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</si>
  <si>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</si>
  <si>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</si>
  <si>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</si>
  <si>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</si>
  <si>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</si>
  <si>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</si>
  <si>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</si>
  <si>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</si>
  <si>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</si>
  <si>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</si>
  <si>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</si>
  <si>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</si>
  <si>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</si>
  <si>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</si>
  <si>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</si>
  <si>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</si>
  <si>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</si>
  <si>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</si>
  <si>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</si>
  <si>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</si>
  <si>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</si>
  <si>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</si>
  <si>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</si>
  <si>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</si>
  <si>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</si>
  <si>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</si>
  <si>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</si>
  <si>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</si>
  <si>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</si>
  <si>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</si>
  <si>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</si>
  <si>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</si>
  <si>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</si>
  <si>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</si>
  <si>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</si>
  <si>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</si>
  <si>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</si>
  <si>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</si>
  <si>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</si>
  <si>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</si>
  <si>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</si>
  <si>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</si>
  <si>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</si>
  <si>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</si>
  <si>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</si>
  <si>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</si>
  <si>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</si>
  <si>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</si>
  <si>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</si>
  <si>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</si>
  <si>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</si>
  <si>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</si>
  <si>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</si>
  <si>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</si>
  <si>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</si>
  <si>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</si>
  <si>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</si>
  <si>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</si>
  <si>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</si>
  <si>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</si>
  <si>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</si>
  <si>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</si>
  <si>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</si>
  <si>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</si>
  <si>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</si>
  <si>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</si>
  <si>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</si>
  <si>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</si>
  <si>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</si>
  <si>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</si>
  <si>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</si>
  <si>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</si>
  <si>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</si>
  <si>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</si>
  <si>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</si>
  <si>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</si>
  <si>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</si>
  <si>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</si>
  <si>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</si>
  <si>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</si>
  <si>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</si>
  <si>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</si>
  <si>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</si>
  <si>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</si>
  <si>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</si>
  <si>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</si>
  <si>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</si>
  <si>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</si>
  <si>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</si>
  <si>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</si>
  <si>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</si>
  <si>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</si>
  <si>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</si>
  <si>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</si>
  <si>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</si>
  <si>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</si>
  <si>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</si>
  <si>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</si>
  <si>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</si>
  <si>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</si>
  <si>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</si>
  <si>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</si>
  <si>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</si>
  <si>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</si>
  <si>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</si>
  <si>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</si>
  <si>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</si>
  <si>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</si>
  <si>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</si>
  <si>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</si>
  <si>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</si>
  <si>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</si>
  <si>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</si>
  <si>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</si>
  <si>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</si>
  <si>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</si>
  <si>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</si>
  <si>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</si>
  <si>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</si>
  <si>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</si>
  <si>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</si>
  <si>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</si>
  <si>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</si>
  <si>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</si>
  <si>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</si>
  <si>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</si>
  <si>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</si>
  <si>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</si>
  <si>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</si>
  <si>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</si>
  <si>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</si>
  <si>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</si>
  <si>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</si>
  <si>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</si>
  <si>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</si>
  <si>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</si>
  <si>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</si>
  <si>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</si>
  <si>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</si>
  <si>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</si>
  <si>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</si>
  <si>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</si>
  <si>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</si>
  <si>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</si>
  <si>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</si>
  <si>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</si>
  <si>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</si>
  <si>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</si>
  <si>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</si>
  <si>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</si>
  <si>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</si>
  <si>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</si>
  <si>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</si>
  <si>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</si>
  <si>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</si>
  <si>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</si>
  <si>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</si>
  <si>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</si>
  <si>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</si>
  <si>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</si>
  <si>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</si>
  <si>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</si>
  <si>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</si>
  <si>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</si>
  <si>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</si>
  <si>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</si>
  <si>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</si>
  <si>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</si>
  <si>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</si>
  <si>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</si>
  <si>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</si>
  <si>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</si>
  <si>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</si>
  <si>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</si>
  <si>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</si>
  <si>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</si>
  <si>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</si>
  <si>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</si>
  <si>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</si>
  <si>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</si>
  <si>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</si>
  <si>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</si>
  <si>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</si>
  <si>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</si>
  <si>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</si>
  <si>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</si>
  <si>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</si>
  <si>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</si>
  <si>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</si>
  <si>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</si>
  <si>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</si>
  <si>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</si>
  <si>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</si>
  <si>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</si>
  <si>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</si>
  <si>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</si>
  <si>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</si>
  <si>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</si>
  <si>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</si>
  <si>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</si>
  <si>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</si>
  <si>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</si>
  <si>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</si>
  <si>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</si>
  <si>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</si>
  <si>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</si>
  <si>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</si>
  <si>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</si>
  <si>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</si>
  <si>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</si>
  <si>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</si>
  <si>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</si>
  <si>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</si>
  <si>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</si>
  <si>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</si>
  <si>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</si>
  <si>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</si>
  <si>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</si>
  <si>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</si>
  <si>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</si>
  <si>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</si>
  <si>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</si>
  <si>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</si>
  <si>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</si>
  <si>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</si>
  <si>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</si>
  <si>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</si>
  <si>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</si>
  <si>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</si>
  <si>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</si>
  <si>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</si>
  <si>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</si>
  <si>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</si>
  <si>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</si>
  <si>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</si>
  <si>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</si>
  <si>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</si>
  <si>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</si>
  <si>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</si>
  <si>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</si>
  <si>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</si>
  <si>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</si>
  <si>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</si>
  <si>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</si>
  <si>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</si>
  <si>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</si>
  <si>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</si>
  <si>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</si>
  <si>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</si>
  <si>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</si>
  <si>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</si>
  <si>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</si>
  <si>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</si>
  <si>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</si>
  <si>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</si>
  <si>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</si>
  <si>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</si>
  <si>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</si>
  <si>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</si>
  <si>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</si>
  <si>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</si>
  <si>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</si>
  <si>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</si>
  <si>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</si>
  <si>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</si>
  <si>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</si>
  <si>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</si>
  <si>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</si>
  <si>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</si>
  <si>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</si>
  <si>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</si>
  <si>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</si>
  <si>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</si>
  <si>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</si>
  <si>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</si>
  <si>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</si>
  <si>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</si>
  <si>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</si>
  <si>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</si>
  <si>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</si>
  <si>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</si>
  <si>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</si>
  <si>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</si>
  <si>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</si>
  <si>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</si>
  <si>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</si>
  <si>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</si>
  <si>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</si>
  <si>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</si>
  <si>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</si>
  <si>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</si>
  <si>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</si>
  <si>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</si>
  <si>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</si>
  <si>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</si>
  <si>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</si>
  <si>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</si>
  <si>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</si>
  <si>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</si>
  <si>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</si>
  <si>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</si>
  <si>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</si>
  <si>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</si>
  <si>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</si>
  <si>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</si>
  <si>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</si>
  <si>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</si>
  <si>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</si>
  <si>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</si>
  <si>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</si>
  <si>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</si>
  <si>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</si>
  <si>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</si>
  <si>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</si>
  <si>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</si>
  <si>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</si>
  <si>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</si>
  <si>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</si>
  <si>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</si>
  <si>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</si>
  <si>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</si>
  <si>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</si>
  <si>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</si>
  <si>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</si>
  <si>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</si>
  <si>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</si>
  <si>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</si>
  <si>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</si>
  <si>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</si>
  <si>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</si>
  <si>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</si>
  <si>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</si>
  <si>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</si>
  <si>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</si>
  <si>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</si>
  <si>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</si>
  <si>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</si>
  <si>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</si>
  <si>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</si>
  <si>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</si>
  <si>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</si>
  <si>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</si>
  <si>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</si>
  <si>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</si>
  <si>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</si>
  <si>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</si>
  <si>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</si>
  <si>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</si>
  <si>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</si>
  <si>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</si>
  <si>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</si>
  <si>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</si>
  <si>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</si>
  <si>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</si>
  <si>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</si>
  <si>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</si>
  <si>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</si>
  <si>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</si>
  <si>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</si>
  <si>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</si>
  <si>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</si>
  <si>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</si>
  <si>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</si>
  <si>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</si>
  <si>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</si>
  <si>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</si>
  <si>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</si>
  <si>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</si>
  <si>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</si>
  <si>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</si>
  <si>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</si>
  <si>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</si>
  <si>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</si>
  <si>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</si>
  <si>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</si>
  <si>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</si>
  <si>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</si>
  <si>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</si>
  <si>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</si>
  <si>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</si>
  <si>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</si>
  <si>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</si>
  <si>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</si>
  <si>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</si>
  <si>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</si>
  <si>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</si>
  <si>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</si>
  <si>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</si>
  <si>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</si>
  <si>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</si>
  <si>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</si>
  <si>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</si>
  <si>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</si>
  <si>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</si>
  <si>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</si>
  <si>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</si>
  <si>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</si>
  <si>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</si>
  <si>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</si>
  <si>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</si>
  <si>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</si>
  <si>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</si>
  <si>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</si>
  <si>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</si>
  <si>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</si>
  <si>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</si>
  <si>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</si>
  <si>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</si>
  <si>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</si>
  <si>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</si>
  <si>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</si>
  <si>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</si>
  <si>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</si>
  <si>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</si>
  <si>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</si>
  <si>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</si>
  <si>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</si>
  <si>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</si>
  <si>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</si>
  <si>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</si>
  <si>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</si>
  <si>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</si>
  <si>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</si>
  <si>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</si>
  <si>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</si>
  <si>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</si>
  <si>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</si>
  <si>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</si>
  <si>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</si>
  <si>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</si>
  <si>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</si>
  <si>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</si>
  <si>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</si>
  <si>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</si>
  <si>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</si>
  <si>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</si>
  <si>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</si>
  <si>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</si>
  <si>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</si>
  <si>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</si>
  <si>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</si>
  <si>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</si>
  <si>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</si>
  <si>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</si>
  <si>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</si>
  <si>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</si>
  <si>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</si>
  <si>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</si>
  <si>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</si>
  <si>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</si>
  <si>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</si>
  <si>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</si>
  <si>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</si>
  <si>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</si>
  <si>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</si>
  <si>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</si>
  <si>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</si>
  <si>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</si>
  <si>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</si>
  <si>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</si>
  <si>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</si>
  <si>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</si>
  <si>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</si>
  <si>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</si>
  <si>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</si>
  <si>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</si>
  <si>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</si>
  <si>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</si>
  <si>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</si>
  <si>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</si>
  <si>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</si>
  <si>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</si>
  <si>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</si>
  <si>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</si>
  <si>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</si>
  <si>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</si>
  <si>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</si>
  <si>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</si>
  <si>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</si>
  <si>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</si>
  <si>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</si>
  <si>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</si>
  <si>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</si>
  <si>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</si>
  <si>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</si>
  <si>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</si>
  <si>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</si>
  <si>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</si>
  <si>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</si>
  <si>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</si>
  <si>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</si>
  <si>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</si>
  <si>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</si>
  <si>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</si>
  <si>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</si>
  <si>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</si>
  <si>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</si>
  <si>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</si>
  <si>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</si>
  <si>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</si>
  <si>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</si>
  <si>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</si>
  <si>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</si>
  <si>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</si>
  <si>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</si>
  <si>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</si>
  <si>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</si>
  <si>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</si>
  <si>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</si>
  <si>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</si>
  <si>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</si>
  <si>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</si>
  <si>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</si>
  <si>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</si>
  <si>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</si>
  <si>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</si>
  <si>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</si>
  <si>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</si>
  <si>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</si>
  <si>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</si>
  <si>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</si>
  <si>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</si>
  <si>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</si>
  <si>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</si>
  <si>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</si>
  <si>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</si>
  <si>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</si>
  <si>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</si>
  <si>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</si>
  <si>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</si>
  <si>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</si>
  <si>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</si>
  <si>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</si>
  <si>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</si>
  <si>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</si>
  <si>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</si>
  <si>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</si>
  <si>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</si>
  <si>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</si>
  <si>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</si>
  <si>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</si>
  <si>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</si>
  <si>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</si>
  <si>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</si>
  <si>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</si>
  <si>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</si>
  <si>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</si>
  <si>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</si>
  <si>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</si>
  <si>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</si>
  <si>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</si>
  <si>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</si>
  <si>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</si>
  <si>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</si>
  <si>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</si>
  <si>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</si>
  <si>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</si>
  <si>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</si>
  <si>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</si>
  <si>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</si>
  <si>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</si>
  <si>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</si>
  <si>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</si>
  <si>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</si>
  <si>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</si>
  <si>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</si>
  <si>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</si>
  <si>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</si>
  <si>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</si>
  <si>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</si>
  <si>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</si>
  <si>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</si>
  <si>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</si>
  <si>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</si>
  <si>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</si>
  <si>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</si>
  <si>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</si>
  <si>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</si>
  <si>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</si>
  <si>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</si>
  <si>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</si>
  <si>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</si>
  <si>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</si>
  <si>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</si>
  <si>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</si>
  <si>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</si>
  <si>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</si>
  <si>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</si>
  <si>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</si>
  <si>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</si>
  <si>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</si>
  <si>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</si>
  <si>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</si>
  <si>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</si>
  <si>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</si>
  <si>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</si>
  <si>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</si>
  <si>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</si>
  <si>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</si>
  <si>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</si>
  <si>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</si>
  <si>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</si>
  <si>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</si>
  <si>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</si>
  <si>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</si>
  <si>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</si>
  <si>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</si>
  <si>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</si>
  <si>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</si>
  <si>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</si>
  <si>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</si>
  <si>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</si>
  <si>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</si>
  <si>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</si>
  <si>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</si>
  <si>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</si>
  <si>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</si>
  <si>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</si>
  <si>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</si>
  <si>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</si>
  <si>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</si>
  <si>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</si>
  <si>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</si>
  <si>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</si>
  <si>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</si>
  <si>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</si>
  <si>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</si>
  <si>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</si>
  <si>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</si>
  <si>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</si>
  <si>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</si>
  <si>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</si>
  <si>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</si>
  <si>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</si>
  <si>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</si>
  <si>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</si>
  <si>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</si>
  <si>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</si>
  <si>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</si>
  <si>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</si>
  <si>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</si>
  <si>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</si>
  <si>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</si>
  <si>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</si>
  <si>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</si>
  <si>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</si>
  <si>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</si>
  <si>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</si>
  <si>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</si>
  <si>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</si>
  <si>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</si>
  <si>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</si>
  <si>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</si>
  <si>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</si>
  <si>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</si>
  <si>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</si>
  <si>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</si>
  <si>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</si>
  <si>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</si>
  <si>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</si>
  <si>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</si>
  <si>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</si>
  <si>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</si>
  <si>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</si>
  <si>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</si>
  <si>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</si>
  <si>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</si>
  <si>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</si>
  <si>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</si>
  <si>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</si>
  <si>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</si>
  <si>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</si>
  <si>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</si>
  <si>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</si>
  <si>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</si>
  <si>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</si>
  <si>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</si>
  <si>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</si>
  <si>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</si>
  <si>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</si>
  <si>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</si>
  <si>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</si>
  <si>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</si>
  <si>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</si>
  <si>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</si>
  <si>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</si>
  <si>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</si>
  <si>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</si>
  <si>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</si>
  <si>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</si>
  <si>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</si>
  <si>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</si>
  <si>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</si>
  <si>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</si>
  <si>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</si>
  <si>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</si>
  <si>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</si>
  <si>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</si>
  <si>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</si>
  <si>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</si>
  <si>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</si>
  <si>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</si>
  <si>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</si>
  <si>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</si>
  <si>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</si>
  <si>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</si>
  <si>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</si>
  <si>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</si>
  <si>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</si>
  <si>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</si>
  <si>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</si>
  <si>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</si>
  <si>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</si>
  <si>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</si>
  <si>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</si>
  <si>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</si>
  <si>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</si>
  <si>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</si>
  <si>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</si>
  <si>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</si>
  <si>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</si>
  <si>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</si>
  <si>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</si>
  <si>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</si>
  <si>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</si>
  <si>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</si>
  <si>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</si>
  <si>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</si>
  <si>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</si>
  <si>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</si>
  <si>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</si>
  <si>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</si>
  <si>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</si>
  <si>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</si>
  <si>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</si>
  <si>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</si>
  <si>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</si>
  <si>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</si>
  <si>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</si>
  <si>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</si>
  <si>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</si>
  <si>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</si>
  <si>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</si>
  <si>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</si>
  <si>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</si>
  <si>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</si>
  <si>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</si>
  <si>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</si>
  <si>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</si>
  <si>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</si>
  <si>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</si>
  <si>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</si>
  <si>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</si>
  <si>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</si>
  <si>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</si>
  <si>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</si>
  <si>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</si>
  <si>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</si>
  <si>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</si>
  <si>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</si>
  <si>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</si>
  <si>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</si>
  <si>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</si>
  <si>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</si>
  <si>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</si>
  <si>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</si>
  <si>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</si>
  <si>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</si>
  <si>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</si>
  <si>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</si>
  <si>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</si>
  <si>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</si>
  <si>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</si>
  <si>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</si>
  <si>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</si>
  <si>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</si>
  <si>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</si>
  <si>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</si>
  <si>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</si>
  <si>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</si>
  <si>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</si>
  <si>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</si>
  <si>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</si>
  <si>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</si>
  <si>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</si>
  <si>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</si>
  <si>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</si>
  <si>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</si>
  <si>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</si>
  <si>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</si>
  <si>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</si>
  <si>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</si>
  <si>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</si>
  <si>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</si>
  <si>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</si>
  <si>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</si>
  <si>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</si>
  <si>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</si>
  <si>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</si>
  <si>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</si>
  <si>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</si>
  <si>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</si>
  <si>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</si>
  <si>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</si>
  <si>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</si>
  <si>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</si>
  <si>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</si>
  <si>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</si>
  <si>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</si>
  <si>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</si>
  <si>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</si>
  <si>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</si>
  <si>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</si>
  <si>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</si>
  <si>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</si>
  <si>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</si>
  <si>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</si>
  <si>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</si>
  <si>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</si>
  <si>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</si>
  <si>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</si>
  <si>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</si>
  <si>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</si>
  <si>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</si>
  <si>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</si>
  <si>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</si>
  <si>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</si>
  <si>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</si>
  <si>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</si>
  <si>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</si>
  <si>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</si>
  <si>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</si>
  <si>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</si>
  <si>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</si>
  <si>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</si>
  <si>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</si>
  <si>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</si>
  <si>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</si>
  <si>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</si>
  <si>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</si>
  <si>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</si>
  <si>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</si>
  <si>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</si>
  <si>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</si>
  <si>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</si>
  <si>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</si>
  <si>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</si>
  <si>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</si>
  <si>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</si>
  <si>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</si>
  <si>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</si>
  <si>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</si>
  <si>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</si>
  <si>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</si>
  <si>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</si>
  <si>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</si>
  <si>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</si>
  <si>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</si>
  <si>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</si>
  <si>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</si>
  <si>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</si>
  <si>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</si>
  <si>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</si>
  <si>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</si>
  <si>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</si>
  <si>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</si>
  <si>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</si>
  <si>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</si>
  <si>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</si>
  <si>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</si>
  <si>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</si>
  <si>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</si>
  <si>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</si>
  <si>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</si>
  <si>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</si>
  <si>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</si>
  <si>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</si>
  <si>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</si>
  <si>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</si>
  <si>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</si>
  <si>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</si>
  <si>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</si>
  <si>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</si>
  <si>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</si>
  <si>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</si>
  <si>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</si>
  <si>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</si>
  <si>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</si>
  <si>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</si>
  <si>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</si>
  <si>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</si>
  <si>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</si>
  <si>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</si>
  <si>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</si>
  <si>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</si>
  <si>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</si>
  <si>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</si>
  <si>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</si>
  <si>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</si>
  <si>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</si>
  <si>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</si>
  <si>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</si>
  <si>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</si>
  <si>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</si>
  <si>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</si>
  <si>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</si>
  <si>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</si>
  <si>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</si>
  <si>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</si>
  <si>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</si>
  <si>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</si>
  <si>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</si>
  <si>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</si>
  <si>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</si>
  <si>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</si>
  <si>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</si>
  <si>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</si>
  <si>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</si>
  <si>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</si>
  <si>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</si>
  <si>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</si>
  <si>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</si>
  <si>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</si>
  <si>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</si>
  <si>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</si>
  <si>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</si>
  <si>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</si>
  <si>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</si>
  <si>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</si>
  <si>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</si>
  <si>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</si>
  <si>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</si>
  <si>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</si>
  <si>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</si>
  <si>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</si>
  <si>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</si>
  <si>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</si>
  <si>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</si>
  <si>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</si>
  <si>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</si>
  <si>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</si>
  <si>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</si>
  <si>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</si>
  <si>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</si>
  <si>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</si>
  <si>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</si>
  <si>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</si>
  <si>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</si>
  <si>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</si>
  <si>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</si>
  <si>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</si>
  <si>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</si>
  <si>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</si>
  <si>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</si>
  <si>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</si>
  <si>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</si>
  <si>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</si>
  <si>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</si>
  <si>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</si>
  <si>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</si>
  <si>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</si>
  <si>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</si>
  <si>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</si>
  <si>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</si>
  <si>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</si>
  <si>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</si>
  <si>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</si>
  <si>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</si>
  <si>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</si>
  <si>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</si>
  <si>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</si>
  <si>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</si>
  <si>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</si>
  <si>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</si>
  <si>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</si>
  <si>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</si>
  <si>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</si>
  <si>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</si>
  <si>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</si>
  <si>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</si>
  <si>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</si>
  <si>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</si>
  <si>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</si>
  <si>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</si>
  <si>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</si>
  <si>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</si>
  <si>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</si>
  <si>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</si>
  <si>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</si>
  <si>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</si>
  <si>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</si>
  <si>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</si>
  <si>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</si>
  <si>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</si>
  <si>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</si>
  <si>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</si>
  <si>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</si>
  <si>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</si>
  <si>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</si>
  <si>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</si>
  <si>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</si>
  <si>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</si>
  <si>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</si>
  <si>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</si>
  <si>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</si>
  <si>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</si>
  <si>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</si>
  <si>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</si>
  <si>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</si>
  <si>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</si>
  <si>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</si>
  <si>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</si>
  <si>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</si>
  <si>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</si>
  <si>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</si>
  <si>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</si>
  <si>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</si>
  <si>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</si>
  <si>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</si>
  <si>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</si>
  <si>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</si>
  <si>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</si>
  <si>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</si>
  <si>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</si>
  <si>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</si>
  <si>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</si>
  <si>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</si>
  <si>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</si>
  <si>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</si>
  <si>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</si>
  <si>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</si>
  <si>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</si>
  <si>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</si>
  <si>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</si>
  <si>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</si>
  <si>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</si>
  <si>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</si>
  <si>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</si>
  <si>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</si>
  <si>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</si>
  <si>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</si>
  <si>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</si>
  <si>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</si>
  <si>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</si>
  <si>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</si>
  <si>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</si>
  <si>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</si>
  <si>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</si>
  <si>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</si>
  <si>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</si>
  <si>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</si>
  <si>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</si>
  <si>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</si>
  <si>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</si>
  <si>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</si>
  <si>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</si>
  <si>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</si>
  <si>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</si>
  <si>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</si>
  <si>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</si>
  <si>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</si>
  <si>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</si>
  <si>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</si>
  <si>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</si>
  <si>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</si>
  <si>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</si>
  <si>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</si>
  <si>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</si>
  <si>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</si>
  <si>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</si>
  <si>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</si>
  <si>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</si>
  <si>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</si>
  <si>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</si>
  <si>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</si>
  <si>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</si>
  <si>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</si>
  <si>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</si>
  <si>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</si>
  <si>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</si>
  <si>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</si>
  <si>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</si>
  <si>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</si>
  <si>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</si>
  <si>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</si>
  <si>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</si>
  <si>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</si>
  <si>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</si>
  <si>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</si>
  <si>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</si>
  <si>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</si>
  <si>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</si>
  <si>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</si>
  <si>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</si>
  <si>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</si>
  <si>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</si>
  <si>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</si>
  <si>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</si>
  <si>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</si>
  <si>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</si>
  <si>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</si>
  <si>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</si>
  <si>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</si>
  <si>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</si>
  <si>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</si>
  <si>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</si>
  <si>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</si>
  <si>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</si>
  <si>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</si>
  <si>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</si>
  <si>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</si>
  <si>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</si>
  <si>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</si>
  <si>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</si>
  <si>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</si>
  <si>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</si>
  <si>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</si>
  <si>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</si>
  <si>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</si>
  <si>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</si>
  <si>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</si>
  <si>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</si>
  <si>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</si>
  <si>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</si>
  <si>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</si>
  <si>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</si>
  <si>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</si>
  <si>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</si>
  <si>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</si>
  <si>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</si>
  <si>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</si>
  <si>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</si>
  <si>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</si>
  <si>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</si>
  <si>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</si>
  <si>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</si>
  <si>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</si>
  <si>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</si>
  <si>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</si>
  <si>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</si>
  <si>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</si>
  <si>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</si>
  <si>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</si>
  <si>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</si>
  <si>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</si>
  <si>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</si>
  <si>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</si>
  <si>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</si>
  <si>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</si>
  <si>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</si>
  <si>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</si>
  <si>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</si>
  <si>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</si>
  <si>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</si>
  <si>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</si>
  <si>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</si>
  <si>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</si>
  <si>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</si>
  <si>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</si>
  <si>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</si>
  <si>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</si>
  <si>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</si>
  <si>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</si>
  <si>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</si>
  <si>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</si>
  <si>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</si>
  <si>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</si>
  <si>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</si>
  <si>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</si>
  <si>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</si>
  <si>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</si>
  <si>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</si>
  <si>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</si>
  <si>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</si>
  <si>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</si>
  <si>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</si>
  <si>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</si>
  <si>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</si>
  <si>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</si>
  <si>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</si>
  <si>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</si>
  <si>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</si>
  <si>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</si>
  <si>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</si>
  <si>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</si>
  <si>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</si>
  <si>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</si>
  <si>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</si>
  <si>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</si>
  <si>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</si>
  <si>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</si>
  <si>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</si>
  <si>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</si>
  <si>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</si>
  <si>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</si>
  <si>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</si>
  <si>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</si>
  <si>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</si>
  <si>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</si>
  <si>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</si>
  <si>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</si>
  <si>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</si>
  <si>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</si>
  <si>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</si>
  <si>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</si>
  <si>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</si>
  <si>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</si>
  <si>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</si>
  <si>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</si>
  <si>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</si>
  <si>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</si>
  <si>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</si>
  <si>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</si>
  <si>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</si>
  <si>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</si>
  <si>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</si>
  <si>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</si>
  <si>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</si>
  <si>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</si>
  <si>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</si>
  <si>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</si>
  <si>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</si>
  <si>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</si>
  <si>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</si>
  <si>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</si>
  <si>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</si>
  <si>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</si>
  <si>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</si>
  <si>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</si>
  <si>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</si>
  <si>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</si>
  <si>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</si>
  <si>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</si>
  <si>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</si>
  <si>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</si>
  <si>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</si>
  <si>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</si>
  <si>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</si>
  <si>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</si>
  <si>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</si>
  <si>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</si>
  <si>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</si>
  <si>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</si>
  <si>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</si>
  <si>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</si>
  <si>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</si>
  <si>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</si>
  <si>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</si>
  <si>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</si>
  <si>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</si>
  <si>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</si>
  <si>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</si>
  <si>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</si>
  <si>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</si>
  <si>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</si>
  <si>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</si>
  <si>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</si>
  <si>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</si>
  <si>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</si>
  <si>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</si>
  <si>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</si>
  <si>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</si>
  <si>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</si>
  <si>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</si>
  <si>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</si>
  <si>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</si>
  <si>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</si>
  <si>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</si>
  <si>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</si>
  <si>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</si>
  <si>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</si>
  <si>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</si>
  <si>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</si>
  <si>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</si>
  <si>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</si>
  <si>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</si>
  <si>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</si>
  <si>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</si>
  <si>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</si>
  <si>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</si>
  <si>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</si>
  <si>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</si>
  <si>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</si>
  <si>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</si>
  <si>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</si>
  <si>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</si>
  <si>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</si>
  <si>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</si>
  <si>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</si>
  <si>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</si>
  <si>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</si>
  <si>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</si>
  <si>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</si>
  <si>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</si>
  <si>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</si>
  <si>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</si>
  <si>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</si>
  <si>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</si>
  <si>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</si>
  <si>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</si>
  <si>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</si>
  <si>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</si>
  <si>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</si>
  <si>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</si>
  <si>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</si>
  <si>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</si>
  <si>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</si>
  <si>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</si>
  <si>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</si>
  <si>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</si>
  <si>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</si>
  <si>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</si>
  <si>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</si>
  <si>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</si>
  <si>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</si>
  <si>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</si>
  <si>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</si>
  <si>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</si>
  <si>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</si>
  <si>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</si>
  <si>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</si>
  <si>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</si>
  <si>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</si>
  <si>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</si>
  <si>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</si>
  <si>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</si>
  <si>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</si>
  <si>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</si>
  <si>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</si>
  <si>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</si>
  <si>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</si>
  <si>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</si>
  <si>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</si>
  <si>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</si>
  <si>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</si>
  <si>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</si>
  <si>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</si>
  <si>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</si>
  <si>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</si>
  <si>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</si>
  <si>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</si>
  <si>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</si>
  <si>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</si>
  <si>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</si>
  <si>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</si>
  <si>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</si>
  <si>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</si>
  <si>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</si>
  <si>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</si>
  <si>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</si>
  <si>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</si>
  <si>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</si>
  <si>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</si>
  <si>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</si>
  <si>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</si>
  <si>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</si>
  <si>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</si>
  <si>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</si>
  <si>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</si>
  <si>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</si>
  <si>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</si>
  <si>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</si>
  <si>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</si>
  <si>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</si>
  <si>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</si>
  <si>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</si>
  <si>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</si>
  <si>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</si>
  <si>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</si>
  <si>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</si>
  <si>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</si>
  <si>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</si>
  <si>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</si>
  <si>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</si>
  <si>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</si>
  <si>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</si>
  <si>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</si>
  <si>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</si>
  <si>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</si>
  <si>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</si>
  <si>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</si>
  <si>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</si>
  <si>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</si>
  <si>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</si>
  <si>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</si>
  <si>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</si>
  <si>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</si>
  <si>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</si>
  <si>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</si>
  <si>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</si>
  <si>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</si>
  <si>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</si>
  <si>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</si>
  <si>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</si>
  <si>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</si>
  <si>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</si>
  <si>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</si>
  <si>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</si>
  <si>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</si>
  <si>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</si>
  <si>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</si>
  <si>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</si>
  <si>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</si>
  <si>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</si>
  <si>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</si>
  <si>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</si>
  <si>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</si>
  <si>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</si>
  <si>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</si>
  <si>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</si>
  <si>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</si>
  <si>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</si>
  <si>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</si>
  <si>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</si>
  <si>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</si>
  <si>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</si>
  <si>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</si>
  <si>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</si>
  <si>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</si>
  <si>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</si>
  <si>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</si>
  <si>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</si>
  <si>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</si>
  <si>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</si>
  <si>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</si>
  <si>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</si>
  <si>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</si>
  <si>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</si>
  <si>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</si>
  <si>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</si>
  <si>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</si>
  <si>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</si>
  <si>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</si>
  <si>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</si>
  <si>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</si>
  <si>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</si>
  <si>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</si>
  <si>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</si>
  <si>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</si>
  <si>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</si>
  <si>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</si>
  <si>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</si>
  <si>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</si>
  <si>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</si>
  <si>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</si>
  <si>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</si>
  <si>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</si>
  <si>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</si>
  <si>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</si>
  <si>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</si>
  <si>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</si>
  <si>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</si>
  <si>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</si>
  <si>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</si>
  <si>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</si>
  <si>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</si>
  <si>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</si>
  <si>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</si>
  <si>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</si>
  <si>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</si>
  <si>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</si>
  <si>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</si>
  <si>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</si>
  <si>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</si>
  <si>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</si>
  <si>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</si>
  <si>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</si>
  <si>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</si>
  <si>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</si>
  <si>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</si>
  <si>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</si>
  <si>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</si>
  <si>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</si>
  <si>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</si>
  <si>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</si>
  <si>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</si>
  <si>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</si>
  <si>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</si>
  <si>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</si>
  <si>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</si>
  <si>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</si>
  <si>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</si>
  <si>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</si>
  <si>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</si>
  <si>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</si>
  <si>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</si>
  <si>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</si>
  <si>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</si>
  <si>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</si>
  <si>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</si>
  <si>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</si>
  <si>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</si>
  <si>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</si>
  <si>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</si>
  <si>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</si>
  <si>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</si>
  <si>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</si>
  <si>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</si>
  <si>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</si>
  <si>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</si>
  <si>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</si>
  <si>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</si>
  <si>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</si>
  <si>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</si>
  <si>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</si>
  <si>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</si>
  <si>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</si>
  <si>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</si>
  <si>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</si>
  <si>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</si>
  <si>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</si>
  <si>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</si>
  <si>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</si>
  <si>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</si>
  <si>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</si>
  <si>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</si>
  <si>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</si>
  <si>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</si>
  <si>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</si>
  <si>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</si>
  <si>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</si>
  <si>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</si>
  <si>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</si>
  <si>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</si>
  <si>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</si>
  <si>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</si>
  <si>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</si>
  <si>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</si>
  <si>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</si>
  <si>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</si>
  <si>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</si>
  <si>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</si>
  <si>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</si>
  <si>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</si>
  <si>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</si>
  <si>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</si>
  <si>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</si>
  <si>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</si>
  <si>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</si>
  <si>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</si>
  <si>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</si>
  <si>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</si>
  <si>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</si>
  <si>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</si>
  <si>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</si>
  <si>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</si>
  <si>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</si>
  <si>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</si>
  <si>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</si>
  <si>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</si>
  <si>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</si>
  <si>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</si>
  <si>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</si>
  <si>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</si>
  <si>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</si>
  <si>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</si>
  <si>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</si>
  <si>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</si>
  <si>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</si>
  <si>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</si>
  <si>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</si>
  <si>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</si>
  <si>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</si>
  <si>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</si>
  <si>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</si>
  <si>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</si>
  <si>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</si>
  <si>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</si>
  <si>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</si>
  <si>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</si>
  <si>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</si>
  <si>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</si>
  <si>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</si>
  <si>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</si>
  <si>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</si>
  <si>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</si>
  <si>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</si>
  <si>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</si>
  <si>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</si>
  <si>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</si>
  <si>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</si>
  <si>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</si>
  <si>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</si>
  <si>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</si>
  <si>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</si>
  <si>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</si>
  <si>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</si>
  <si>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</si>
  <si>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</si>
  <si>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</si>
  <si>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</si>
  <si>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</si>
  <si>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</si>
  <si>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</si>
  <si>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</si>
  <si>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</si>
  <si>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</si>
  <si>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</si>
  <si>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</si>
  <si>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</si>
  <si>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</si>
  <si>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</si>
  <si>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</si>
  <si>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</si>
  <si>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</si>
  <si>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</si>
  <si>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</si>
  <si>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</si>
  <si>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</si>
  <si>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</si>
  <si>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</si>
  <si>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</si>
  <si>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</si>
  <si>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</si>
  <si>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</si>
  <si>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</si>
  <si>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</si>
  <si>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</si>
  <si>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</si>
  <si>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</si>
  <si>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</si>
  <si>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</si>
  <si>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</si>
  <si>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</si>
  <si>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</si>
  <si>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</si>
  <si>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</si>
  <si>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</si>
  <si>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</si>
  <si>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</si>
  <si>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</si>
  <si>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</si>
  <si>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</si>
  <si>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</si>
  <si>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</si>
  <si>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</si>
  <si>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</si>
  <si>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</si>
  <si>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</si>
  <si>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</si>
  <si>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</si>
  <si>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</si>
  <si>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</si>
  <si>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</si>
  <si>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</si>
  <si>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</si>
  <si>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</si>
  <si>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</si>
  <si>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</si>
  <si>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</si>
  <si>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</si>
  <si>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</si>
  <si>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</si>
  <si>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</si>
  <si>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</si>
  <si>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</si>
  <si>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</si>
  <si>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</si>
  <si>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</si>
  <si>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</si>
  <si>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</si>
  <si>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</si>
  <si>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</si>
  <si>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</si>
  <si>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</si>
  <si>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</si>
  <si>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</si>
  <si>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</si>
  <si>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</si>
  <si>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</si>
  <si>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</si>
  <si>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</si>
  <si>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</si>
  <si>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</si>
  <si>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</si>
  <si>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</si>
  <si>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</si>
  <si>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</si>
  <si>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</si>
  <si>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</si>
  <si>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</si>
  <si>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</si>
  <si>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</si>
  <si>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</si>
  <si>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</si>
  <si>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</si>
  <si>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</si>
  <si>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</si>
  <si>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</si>
  <si>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</si>
  <si>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</si>
  <si>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</si>
  <si>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</si>
  <si>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</si>
  <si>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</si>
  <si>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</si>
  <si>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</si>
  <si>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</si>
  <si>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</si>
  <si>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</si>
  <si>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</si>
  <si>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</si>
  <si>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</si>
  <si>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</si>
  <si>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</si>
  <si>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</si>
  <si>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</si>
  <si>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</si>
  <si>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</si>
  <si>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</si>
  <si>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</si>
  <si>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</si>
  <si>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</si>
  <si>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</si>
  <si>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</si>
  <si>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</si>
  <si>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</si>
  <si>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</si>
  <si>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</si>
  <si>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</si>
  <si>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</si>
  <si>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</si>
  <si>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</si>
  <si>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</si>
  <si>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</si>
  <si>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</si>
  <si>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</si>
  <si>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</si>
  <si>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</si>
  <si>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</si>
  <si>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</si>
  <si>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</si>
  <si>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</si>
  <si>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</si>
  <si>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</si>
  <si>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</si>
  <si>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</si>
  <si>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</si>
  <si>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</si>
  <si>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</si>
  <si>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</si>
  <si>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</si>
  <si>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</si>
  <si>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</si>
  <si>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</si>
  <si>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</si>
  <si>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</si>
  <si>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</si>
  <si>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</si>
  <si>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</si>
  <si>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</si>
  <si>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</si>
  <si>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</si>
  <si>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</si>
  <si>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</si>
  <si>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</si>
  <si>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</si>
  <si>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</si>
  <si>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</si>
  <si>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</si>
  <si>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</si>
  <si>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</si>
  <si>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</si>
  <si>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</si>
  <si>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</si>
  <si>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</si>
  <si>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</si>
  <si>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</si>
  <si>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</si>
  <si>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</si>
  <si>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</si>
  <si>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</si>
  <si>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</si>
  <si>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</si>
  <si>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</si>
  <si>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</si>
  <si>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</si>
  <si>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</si>
  <si>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</si>
  <si>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</si>
  <si>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</si>
  <si>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</si>
  <si>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</si>
  <si>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</si>
  <si>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</si>
  <si>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</si>
  <si>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</si>
  <si>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</si>
  <si>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</si>
  <si>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</si>
  <si>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</si>
  <si>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</si>
  <si>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</si>
  <si>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</si>
  <si>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</si>
  <si>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</si>
  <si>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</si>
  <si>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</si>
  <si>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</si>
  <si>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</si>
  <si>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</si>
  <si>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</si>
  <si>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</si>
  <si>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</si>
  <si>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</si>
  <si>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</si>
  <si>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</si>
  <si>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</si>
  <si>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</si>
  <si>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</si>
  <si>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</si>
  <si>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</si>
  <si>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</si>
  <si>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</si>
  <si>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</si>
  <si>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</si>
  <si>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</si>
  <si>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</si>
  <si>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</si>
  <si>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</si>
  <si>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</si>
  <si>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</si>
  <si>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</si>
  <si>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</si>
  <si>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</si>
  <si>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</si>
  <si>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</si>
  <si>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</si>
  <si>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</si>
  <si>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</si>
  <si>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</si>
  <si>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</si>
  <si>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</si>
  <si>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</si>
  <si>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</si>
  <si>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</si>
  <si>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</si>
  <si>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</si>
  <si>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</si>
  <si>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</si>
  <si>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</si>
  <si>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</si>
  <si>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</si>
  <si>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</si>
  <si>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</si>
  <si>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</si>
  <si>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</si>
  <si>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</si>
  <si>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</si>
  <si>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</si>
  <si>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</si>
  <si>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</si>
  <si>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</si>
  <si>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</si>
  <si>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</si>
  <si>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</si>
  <si>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</si>
  <si>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</si>
  <si>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</si>
  <si>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</si>
  <si>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</si>
  <si>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</si>
  <si>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</si>
  <si>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</si>
  <si>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</si>
  <si>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</si>
  <si>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</si>
  <si>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</si>
  <si>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</si>
  <si>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</si>
  <si>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</si>
  <si>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</si>
  <si>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</si>
  <si>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</si>
  <si>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</si>
  <si>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</si>
  <si>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</si>
  <si>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</si>
  <si>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</si>
  <si>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</si>
  <si>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</si>
  <si>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</si>
  <si>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</si>
  <si>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</si>
  <si>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</si>
  <si>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</si>
  <si>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</si>
  <si>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</si>
  <si>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</si>
  <si>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</si>
  <si>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</si>
  <si>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</si>
  <si>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</si>
  <si>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</si>
  <si>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</si>
  <si>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</si>
  <si>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</si>
  <si>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</si>
  <si>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</si>
  <si>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</si>
  <si>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</si>
  <si>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</si>
  <si>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</si>
  <si>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</si>
  <si>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</si>
  <si>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</si>
  <si>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</si>
  <si>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</si>
  <si>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</si>
  <si>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</si>
  <si>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</si>
  <si>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</si>
  <si>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</si>
  <si>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</si>
  <si>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</si>
  <si>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</si>
  <si>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</si>
  <si>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</si>
  <si>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</si>
  <si>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</si>
  <si>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</si>
  <si>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</si>
  <si>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</si>
  <si>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</si>
  <si>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</si>
  <si>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</si>
  <si>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</si>
  <si>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</si>
  <si>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</si>
  <si>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</si>
  <si>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</si>
  <si>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</si>
  <si>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</si>
  <si>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</si>
  <si>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</si>
  <si>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</si>
  <si>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</si>
  <si>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</si>
  <si>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</si>
  <si>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</si>
  <si>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</si>
  <si>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</si>
  <si>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</si>
  <si>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</si>
  <si>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</si>
  <si>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</si>
  <si>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</si>
  <si>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</si>
  <si>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</si>
  <si>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</si>
  <si>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</si>
  <si>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</si>
  <si>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</si>
  <si>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</si>
  <si>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</si>
  <si>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</si>
  <si>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</si>
  <si>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</si>
  <si>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</si>
  <si>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</si>
  <si>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</si>
  <si>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</si>
  <si>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</si>
  <si>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</si>
  <si>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</si>
  <si>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</si>
  <si>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</si>
  <si>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</si>
  <si>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</si>
  <si>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</si>
  <si>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</si>
  <si>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</si>
  <si>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</si>
  <si>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</si>
  <si>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</si>
  <si>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</si>
  <si>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</si>
  <si>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</si>
  <si>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</si>
  <si>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</si>
  <si>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</si>
  <si>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</si>
  <si>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</si>
  <si>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</si>
  <si>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</si>
  <si>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</si>
  <si>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</si>
  <si>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</si>
  <si>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</si>
  <si>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</si>
  <si>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</si>
  <si>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</si>
  <si>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</si>
  <si>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</si>
  <si>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</si>
  <si>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</si>
  <si>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</si>
  <si>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</si>
  <si>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</si>
  <si>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</si>
  <si>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</si>
  <si>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</si>
  <si>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</si>
  <si>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</si>
  <si>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</si>
  <si>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</si>
  <si>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</si>
  <si>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</si>
  <si>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</si>
  <si>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</si>
  <si>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</si>
  <si>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</si>
  <si>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</si>
  <si>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</si>
  <si>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</si>
  <si>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</si>
  <si>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</si>
  <si>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</si>
  <si>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</si>
  <si>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</si>
  <si>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</si>
  <si>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</si>
  <si>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</si>
  <si>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</si>
  <si>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</si>
  <si>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</si>
  <si>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</si>
  <si>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</si>
  <si>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</si>
  <si>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</si>
  <si>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</si>
  <si>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</si>
  <si>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</si>
  <si>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</si>
  <si>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</si>
  <si>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</si>
  <si>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</si>
  <si>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</si>
  <si>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</si>
  <si>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</si>
  <si>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</si>
  <si>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</si>
  <si>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</si>
  <si>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</si>
  <si>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</si>
  <si>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</si>
  <si>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</si>
  <si>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</si>
  <si>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</si>
  <si>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</si>
  <si>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</si>
  <si>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</si>
  <si>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</si>
  <si>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</si>
  <si>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</si>
  <si>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</si>
  <si>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</si>
  <si>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</si>
  <si>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</si>
  <si>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</si>
  <si>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</si>
  <si>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</si>
  <si>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</si>
  <si>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</si>
  <si>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</si>
  <si>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</si>
  <si>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</si>
  <si>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</si>
  <si>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</si>
  <si>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</si>
  <si>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</si>
  <si>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</si>
  <si>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</si>
  <si>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</si>
  <si>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</si>
  <si>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</si>
  <si>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</si>
  <si>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</si>
  <si>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</si>
  <si>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</si>
  <si>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</si>
  <si>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</si>
  <si>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</si>
  <si>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</si>
  <si>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</si>
  <si>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</si>
  <si>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</si>
  <si>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</si>
  <si>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</si>
  <si>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</si>
  <si>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</si>
  <si>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</si>
  <si>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</si>
  <si>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</si>
  <si>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</si>
  <si>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</si>
  <si>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</si>
  <si>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</si>
  <si>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</si>
  <si>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</si>
  <si>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</si>
  <si>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</si>
  <si>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</si>
  <si>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</si>
  <si>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</si>
  <si>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</si>
  <si>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</si>
  <si>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</si>
  <si>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</si>
  <si>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</si>
  <si>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</si>
  <si>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</si>
  <si>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</si>
  <si>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</si>
  <si>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</si>
  <si>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</si>
  <si>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</si>
  <si>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</si>
  <si>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</si>
  <si>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</si>
  <si>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</si>
  <si>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</si>
  <si>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</si>
  <si>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</si>
  <si>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</si>
  <si>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</si>
  <si>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</si>
  <si>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</si>
  <si>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</si>
  <si>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</si>
  <si>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</si>
  <si>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</si>
  <si>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</si>
  <si>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</si>
  <si>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</si>
  <si>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</si>
  <si>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</si>
  <si>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</si>
  <si>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</si>
  <si>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</si>
  <si>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</si>
  <si>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</si>
  <si>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</si>
  <si>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</si>
  <si>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</si>
  <si>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</si>
  <si>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</si>
  <si>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</si>
  <si>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</si>
  <si>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</si>
  <si>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</si>
  <si>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</si>
  <si>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</si>
  <si>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</si>
  <si>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</si>
  <si>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</si>
  <si>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</si>
  <si>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</si>
  <si>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</si>
  <si>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</si>
  <si>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</si>
  <si>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</si>
  <si>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</si>
  <si>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</si>
  <si>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</si>
  <si>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</si>
  <si>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</si>
  <si>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</si>
  <si>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</si>
  <si>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</si>
  <si>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</si>
  <si>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</si>
  <si>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</si>
  <si>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</si>
  <si>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</si>
  <si>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</si>
  <si>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</si>
  <si>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</si>
  <si>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</si>
  <si>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</si>
  <si>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</si>
  <si>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</si>
  <si>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</si>
  <si>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</si>
  <si>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</si>
  <si>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</si>
  <si>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</si>
  <si>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</si>
  <si>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</si>
  <si>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</si>
  <si>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</si>
  <si>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</si>
  <si>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</si>
  <si>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</si>
  <si>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</si>
  <si>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</si>
  <si>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</si>
  <si>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</si>
  <si>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</si>
  <si>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</si>
  <si>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</si>
  <si>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</si>
  <si>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</si>
  <si>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</si>
  <si>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</si>
  <si>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</si>
  <si>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</si>
  <si>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</si>
  <si>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</si>
  <si>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</si>
  <si>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</si>
  <si>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</si>
  <si>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</si>
  <si>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</si>
  <si>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</si>
  <si>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</si>
  <si>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</si>
  <si>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</si>
  <si>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</si>
  <si>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</si>
  <si>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</si>
  <si>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</si>
  <si>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</si>
  <si>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</si>
  <si>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</si>
  <si>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</si>
  <si>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</si>
  <si>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</si>
  <si>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</si>
  <si>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</si>
  <si>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</si>
  <si>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</si>
  <si>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</si>
  <si>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</si>
  <si>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</si>
  <si>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</si>
  <si>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</si>
  <si>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</si>
  <si>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</si>
  <si>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</si>
  <si>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</si>
  <si>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</si>
  <si>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</si>
  <si>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</si>
  <si>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</si>
  <si>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</si>
  <si>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</si>
  <si>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</si>
  <si>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</si>
  <si>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</si>
  <si>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</si>
  <si>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</si>
  <si>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</si>
  <si>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</si>
  <si>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</si>
  <si>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</si>
  <si>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</si>
  <si>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</si>
  <si>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</si>
  <si>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</si>
  <si>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</si>
  <si>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</si>
  <si>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</si>
  <si>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</si>
  <si>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</si>
  <si>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</si>
  <si>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</si>
  <si>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</si>
  <si>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</si>
  <si>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</si>
  <si>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</si>
  <si>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</si>
  <si>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</si>
  <si>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</si>
  <si>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</si>
  <si>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</si>
  <si>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</si>
  <si>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</si>
  <si>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</si>
  <si>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</si>
  <si>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</si>
  <si>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</si>
  <si>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</si>
  <si>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</si>
  <si>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</si>
  <si>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</si>
  <si>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</si>
  <si>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</si>
  <si>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</si>
  <si>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</si>
  <si>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</si>
  <si>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</si>
  <si>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</si>
  <si>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</si>
  <si>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</si>
  <si>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</si>
  <si>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</si>
  <si>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</si>
  <si>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</si>
  <si>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</si>
  <si>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</si>
  <si>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</si>
  <si>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</si>
  <si>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</si>
  <si>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</si>
  <si>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</si>
  <si>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</si>
  <si>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</si>
  <si>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</si>
  <si>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</si>
  <si>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</si>
  <si>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</si>
  <si>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</si>
  <si>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</si>
  <si>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</si>
  <si>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</si>
  <si>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</si>
  <si>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</si>
  <si>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</si>
  <si>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</si>
  <si>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</si>
  <si>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</si>
  <si>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</si>
  <si>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</si>
  <si>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</si>
  <si>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</si>
  <si>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</si>
  <si>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</si>
  <si>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</si>
  <si>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</si>
  <si>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</si>
  <si>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</si>
  <si>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</si>
  <si>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</si>
  <si>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</si>
  <si>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</si>
  <si>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</si>
  <si>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</si>
  <si>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</si>
  <si>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</si>
  <si>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</si>
  <si>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</si>
  <si>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</si>
  <si>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</si>
  <si>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</si>
  <si>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</si>
  <si>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</si>
  <si>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</si>
  <si>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</si>
  <si>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</si>
  <si>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</si>
  <si>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</si>
  <si>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</si>
  <si>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</si>
  <si>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</si>
  <si>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</si>
  <si>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</si>
  <si>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</si>
  <si>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</si>
  <si>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</si>
  <si>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</si>
  <si>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</si>
  <si>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</si>
  <si>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</si>
  <si>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</si>
  <si>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</si>
  <si>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</si>
  <si>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</si>
  <si>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</si>
  <si>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</si>
  <si>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</si>
  <si>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</si>
  <si>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</si>
  <si>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</si>
  <si>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</si>
  <si>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</si>
  <si>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</si>
  <si>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</si>
  <si>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</si>
  <si>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</si>
  <si>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</si>
  <si>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</si>
  <si>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</si>
  <si>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</si>
  <si>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</si>
  <si>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</si>
  <si>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</si>
  <si>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</si>
  <si>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</si>
  <si>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</si>
  <si>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</si>
  <si>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</si>
  <si>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</si>
  <si>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</si>
  <si>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</si>
  <si>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</si>
  <si>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</si>
  <si>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</si>
  <si>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</si>
  <si>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</si>
  <si>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</si>
  <si>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</si>
  <si>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</si>
  <si>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</si>
  <si>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</si>
  <si>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</si>
  <si>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</si>
  <si>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</si>
  <si>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</si>
  <si>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</si>
  <si>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</si>
  <si>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</si>
  <si>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</si>
  <si>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</si>
  <si>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</si>
  <si>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</si>
  <si>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</si>
  <si>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</si>
  <si>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</si>
  <si>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</si>
  <si>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</si>
  <si>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</si>
  <si>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</si>
  <si>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</si>
  <si>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</si>
  <si>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</si>
  <si>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</si>
  <si>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</si>
  <si>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</si>
  <si>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</si>
  <si>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</si>
  <si>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</si>
  <si>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</si>
  <si>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</si>
  <si>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</si>
  <si>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</si>
  <si>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</si>
  <si>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</si>
  <si>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</si>
  <si>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</si>
  <si>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</si>
  <si>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</si>
  <si>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</si>
  <si>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</si>
  <si>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</si>
  <si>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</si>
  <si>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</si>
  <si>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</si>
  <si>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</si>
  <si>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</si>
  <si>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</si>
  <si>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</si>
  <si>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</si>
  <si>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</si>
  <si>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</si>
  <si>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</si>
  <si>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</si>
  <si>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</si>
  <si>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</si>
  <si>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</si>
  <si>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</si>
  <si>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</si>
  <si>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</si>
  <si>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</si>
  <si>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</si>
  <si>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</si>
  <si>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</si>
  <si>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</si>
  <si>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</si>
  <si>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</si>
  <si>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</si>
  <si>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</si>
  <si>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</si>
  <si>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</si>
  <si>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</si>
  <si>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</si>
  <si>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</si>
  <si>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</si>
  <si>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</si>
  <si>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</si>
  <si>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</si>
  <si>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</si>
  <si>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</si>
  <si>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</si>
  <si>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</si>
  <si>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</si>
  <si>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</si>
  <si>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</si>
  <si>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</si>
  <si>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</si>
  <si>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</si>
  <si>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</si>
  <si>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</si>
  <si>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</si>
  <si>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</si>
  <si>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</si>
  <si>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</si>
  <si>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</si>
  <si>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</si>
  <si>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</si>
  <si>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</si>
  <si>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</si>
  <si>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</si>
  <si>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</si>
  <si>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</si>
  <si>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</si>
  <si>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</si>
  <si>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</si>
  <si>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</si>
  <si>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</si>
  <si>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</si>
  <si>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</si>
  <si>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</si>
  <si>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</si>
  <si>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</si>
  <si>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</si>
  <si>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</si>
  <si>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</si>
  <si>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</si>
  <si>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</si>
  <si>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</si>
  <si>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</si>
  <si>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</si>
  <si>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</si>
  <si>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</si>
  <si>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</si>
  <si>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</si>
  <si>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</si>
  <si>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</si>
  <si>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</si>
  <si>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</si>
  <si>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</si>
  <si>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</si>
  <si>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</si>
  <si>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</si>
  <si>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</si>
  <si>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</si>
  <si>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</si>
  <si>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</si>
  <si>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</si>
  <si>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</si>
  <si>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</si>
  <si>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</si>
  <si>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</si>
  <si>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</si>
  <si>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</si>
  <si>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</si>
  <si>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</si>
  <si>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</si>
  <si>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</si>
  <si>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</si>
  <si>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</si>
  <si>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</si>
  <si>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</si>
  <si>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</si>
  <si>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</si>
  <si>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</si>
  <si>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</si>
  <si>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</si>
  <si>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</si>
  <si>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</si>
  <si>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</si>
  <si>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</si>
  <si>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</si>
  <si>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</si>
  <si>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</si>
  <si>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</si>
  <si>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</si>
  <si>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</si>
  <si>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</si>
  <si>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</si>
  <si>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</si>
  <si>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</si>
  <si>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</si>
  <si>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</si>
  <si>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</si>
  <si>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</si>
  <si>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</si>
  <si>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</si>
  <si>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</si>
  <si>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</si>
  <si>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</si>
  <si>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</si>
  <si>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</si>
  <si>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</si>
  <si>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</si>
  <si>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</si>
  <si>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</si>
  <si>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</si>
  <si>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</si>
  <si>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</si>
  <si>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</si>
  <si>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</si>
  <si>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</si>
  <si>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</si>
  <si>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</si>
  <si>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</si>
  <si>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</si>
  <si>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</si>
  <si>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</si>
  <si>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</si>
  <si>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</si>
  <si>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</si>
  <si>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</si>
  <si>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</si>
  <si>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</si>
  <si>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</si>
  <si>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</si>
  <si>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</si>
  <si>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</si>
  <si>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</si>
  <si>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</si>
  <si>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</si>
  <si>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</si>
  <si>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</si>
  <si>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</si>
  <si>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</si>
  <si>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</si>
  <si>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</si>
  <si>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</si>
  <si>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</si>
  <si>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</si>
  <si>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</si>
  <si>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</si>
  <si>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</si>
  <si>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</si>
  <si>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</si>
  <si>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</si>
  <si>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</si>
  <si>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</si>
  <si>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</si>
  <si>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</si>
  <si>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</si>
  <si>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</si>
  <si>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</si>
  <si>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</si>
  <si>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</si>
  <si>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</si>
  <si>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</si>
  <si>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</si>
  <si>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</si>
  <si>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</si>
  <si>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</si>
  <si>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</si>
  <si>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</si>
  <si>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</si>
  <si>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</si>
  <si>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</si>
  <si>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</si>
  <si>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</si>
  <si>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</si>
  <si>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</si>
  <si>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</si>
  <si>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</si>
  <si>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</si>
  <si>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</si>
  <si>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</si>
  <si>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</si>
  <si>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</si>
  <si>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</si>
  <si>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</si>
  <si>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</si>
  <si>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</si>
  <si>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</si>
  <si>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</si>
  <si>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</si>
  <si>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</si>
  <si>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</si>
  <si>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</si>
  <si>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</si>
  <si>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</si>
  <si>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</si>
  <si>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</si>
  <si>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</si>
  <si>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</si>
  <si>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</si>
  <si>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</si>
  <si>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</si>
  <si>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</si>
  <si>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</si>
  <si>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</si>
  <si>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</si>
  <si>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</si>
  <si>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</si>
  <si>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</si>
  <si>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</si>
  <si>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</si>
  <si>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</si>
  <si>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</si>
  <si>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</si>
  <si>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</si>
  <si>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</si>
  <si>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</si>
  <si>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</si>
  <si>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</si>
  <si>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</si>
  <si>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</si>
  <si>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</si>
  <si>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</si>
  <si>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</si>
  <si>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</si>
  <si>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</si>
  <si>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</si>
  <si>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</si>
  <si>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</si>
  <si>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</si>
  <si>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</si>
  <si>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</si>
  <si>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</si>
  <si>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</si>
  <si>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</si>
  <si>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</si>
  <si>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</si>
  <si>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</si>
  <si>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</si>
  <si>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</si>
  <si>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</si>
  <si>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</si>
  <si>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</si>
  <si>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</si>
  <si>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</si>
  <si>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</si>
  <si>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</si>
  <si>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</si>
  <si>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</si>
  <si>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</si>
  <si>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</si>
  <si>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</si>
  <si>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</si>
  <si>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</si>
  <si>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</si>
  <si>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</si>
  <si>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</si>
  <si>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</si>
  <si>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</si>
  <si>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</si>
  <si>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</si>
  <si>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</si>
  <si>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</si>
  <si>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</si>
  <si>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</si>
  <si>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</si>
  <si>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</si>
  <si>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</si>
  <si>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</si>
  <si>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</si>
  <si>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</si>
  <si>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</si>
  <si>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</si>
  <si>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</si>
  <si>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</si>
  <si>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</si>
  <si>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</si>
  <si>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</si>
  <si>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</si>
  <si>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</si>
  <si>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</si>
  <si>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</si>
  <si>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</si>
  <si>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</si>
  <si>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</si>
  <si>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</si>
  <si>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</si>
  <si>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</si>
  <si>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</si>
  <si>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</si>
  <si>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</si>
  <si>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</si>
  <si>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</si>
  <si>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</si>
  <si>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</si>
  <si>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</si>
  <si>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</si>
  <si>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</si>
  <si>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</si>
  <si>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</si>
  <si>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</si>
  <si>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</si>
  <si>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</si>
  <si>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</si>
  <si>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</si>
  <si>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</si>
  <si>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</si>
  <si>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</si>
  <si>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</si>
  <si>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</si>
  <si>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</si>
  <si>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</si>
  <si>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</si>
  <si>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</si>
  <si>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</si>
  <si>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</si>
  <si>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</si>
  <si>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</si>
  <si>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</si>
  <si>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</si>
  <si>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</si>
  <si>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</si>
  <si>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</si>
  <si>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</si>
  <si>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</si>
  <si>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</si>
  <si>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</si>
  <si>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</si>
  <si>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</si>
  <si>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</si>
  <si>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</si>
  <si>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</si>
  <si>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</si>
  <si>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</si>
  <si>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</si>
  <si>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</si>
  <si>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</si>
  <si>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</si>
  <si>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</si>
  <si>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</si>
  <si>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</si>
  <si>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</si>
  <si>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</si>
  <si>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</si>
  <si>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</si>
  <si>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</si>
  <si>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</si>
  <si>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</si>
  <si>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</si>
  <si>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</si>
  <si>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</si>
  <si>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</si>
  <si>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</si>
  <si>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</si>
  <si>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</si>
  <si>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</si>
  <si>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</si>
  <si>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</si>
  <si>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</si>
  <si>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</si>
  <si>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</si>
  <si>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</si>
  <si>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</si>
  <si>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</si>
  <si>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</si>
  <si>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</si>
  <si>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</si>
  <si>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</si>
  <si>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</si>
  <si>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</si>
  <si>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</si>
  <si>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</si>
  <si>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</si>
  <si>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</si>
  <si>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</si>
  <si>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</si>
  <si>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</si>
  <si>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</si>
  <si>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</si>
  <si>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</si>
  <si>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</si>
  <si>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</si>
  <si>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</si>
  <si>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</si>
  <si>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</si>
  <si>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</si>
  <si>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</si>
  <si>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</si>
  <si>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</si>
  <si>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</si>
  <si>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</si>
  <si>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</si>
  <si>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</si>
  <si>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</si>
  <si>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</si>
  <si>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</si>
  <si>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</si>
  <si>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</si>
  <si>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</si>
  <si>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</si>
  <si>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</si>
  <si>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</si>
  <si>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</si>
  <si>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</si>
  <si>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</si>
  <si>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</si>
  <si>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</si>
  <si>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</si>
  <si>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</si>
  <si>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</si>
  <si>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</si>
  <si>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</si>
  <si>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</si>
  <si>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</si>
  <si>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</si>
  <si>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</si>
  <si>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</si>
  <si>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</si>
  <si>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</si>
  <si>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</si>
  <si>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</si>
  <si>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</si>
  <si>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</si>
  <si>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</si>
  <si>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</si>
  <si>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</si>
  <si>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</si>
  <si>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</si>
  <si>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</si>
  <si>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</si>
  <si>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</si>
  <si>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</si>
  <si>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</si>
  <si>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</si>
  <si>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</si>
  <si>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</si>
  <si>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</si>
  <si>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</si>
  <si>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</si>
  <si>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</si>
  <si>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</si>
  <si>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</si>
  <si>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</si>
  <si>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</si>
  <si>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</si>
  <si>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</si>
  <si>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</si>
  <si>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</si>
  <si>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</si>
  <si>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</si>
  <si>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</si>
  <si>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</si>
  <si>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</si>
  <si>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</si>
  <si>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</si>
  <si>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</si>
  <si>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</si>
  <si>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</si>
  <si>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</si>
  <si>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</si>
  <si>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</si>
  <si>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</si>
  <si>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</si>
  <si>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</si>
  <si>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</si>
  <si>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</si>
  <si>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</si>
  <si>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</si>
  <si>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</si>
  <si>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</si>
  <si>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</si>
  <si>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</si>
  <si>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</si>
  <si>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</si>
  <si>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</si>
  <si>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</si>
  <si>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</si>
  <si>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</si>
  <si>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</si>
  <si>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</si>
  <si>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</si>
  <si>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</si>
  <si>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</si>
  <si>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</si>
  <si>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</si>
  <si>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</si>
  <si>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</si>
  <si>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</si>
  <si>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</si>
  <si>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</si>
  <si>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</si>
  <si>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</si>
  <si>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</si>
  <si>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</si>
  <si>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</si>
  <si>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</si>
  <si>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</si>
  <si>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</si>
  <si>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</si>
  <si>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</si>
  <si>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</si>
  <si>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</si>
  <si>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</si>
  <si>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</si>
  <si>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</si>
  <si>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</si>
  <si>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</si>
  <si>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</si>
  <si>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</si>
  <si>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</si>
  <si>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</si>
  <si>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</si>
  <si>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</si>
  <si>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</si>
  <si>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</si>
  <si>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</si>
  <si>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</si>
  <si>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</si>
  <si>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</si>
  <si>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</si>
  <si>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</si>
  <si>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</si>
  <si>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</si>
  <si>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</si>
  <si>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</si>
  <si>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</si>
  <si>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</si>
  <si>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</si>
  <si>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</si>
  <si>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</si>
  <si>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</si>
  <si>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</si>
  <si>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</si>
  <si>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</si>
  <si>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</si>
  <si>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</si>
  <si>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</si>
  <si>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</si>
  <si>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</si>
  <si>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</si>
  <si>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</si>
  <si>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</si>
  <si>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</si>
  <si>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</si>
  <si>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</si>
  <si>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</si>
  <si>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</si>
  <si>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</si>
  <si>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</si>
  <si>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</si>
  <si>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</si>
  <si>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</si>
  <si>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</si>
  <si>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</si>
  <si>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</si>
  <si>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</si>
  <si>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</si>
  <si>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</si>
  <si>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</si>
  <si>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</si>
  <si>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</si>
  <si>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</si>
  <si>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</si>
  <si>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</si>
  <si>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</si>
  <si>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</si>
  <si>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</si>
  <si>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</si>
  <si>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</si>
  <si>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</si>
  <si>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</si>
  <si>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</si>
  <si>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</si>
  <si>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</si>
  <si>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</si>
  <si>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</si>
  <si>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</si>
  <si>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</si>
  <si>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</si>
  <si>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</si>
  <si>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</si>
  <si>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</si>
  <si>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</si>
  <si>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</si>
  <si>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</si>
  <si>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</si>
  <si>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</si>
  <si>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</si>
  <si>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</si>
  <si>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</si>
  <si>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</si>
  <si>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</si>
  <si>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</si>
  <si>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</si>
  <si>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</si>
  <si>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</si>
  <si>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</si>
  <si>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</si>
  <si>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</si>
  <si>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</si>
  <si>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</si>
  <si>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</si>
  <si>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</si>
  <si>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</si>
  <si>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</si>
  <si>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</si>
  <si>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</si>
  <si>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</si>
  <si>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</si>
  <si>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</si>
  <si>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</si>
  <si>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</si>
  <si>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</si>
  <si>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</si>
  <si>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</si>
  <si>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</si>
  <si>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</si>
  <si>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</si>
  <si>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</si>
  <si>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</si>
  <si>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</si>
  <si>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</si>
  <si>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</si>
  <si>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</si>
  <si>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</si>
  <si>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</si>
  <si>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</si>
  <si>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</si>
  <si>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</si>
  <si>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</si>
  <si>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</si>
  <si>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</si>
  <si>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</si>
  <si>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</si>
  <si>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</si>
  <si>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</si>
  <si>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</si>
  <si>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</si>
  <si>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</si>
  <si>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</si>
  <si>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</si>
  <si>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</si>
  <si>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</si>
  <si>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</si>
  <si>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</si>
  <si>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</si>
  <si>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</si>
  <si>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</si>
  <si>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</si>
  <si>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</si>
  <si>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</si>
  <si>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</si>
  <si>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</si>
  <si>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</si>
  <si>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</si>
  <si>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</si>
  <si>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</si>
  <si>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</si>
  <si>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</si>
  <si>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</si>
  <si>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</si>
  <si>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</si>
  <si>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</si>
  <si>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</si>
  <si>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</si>
  <si>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</si>
  <si>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</si>
  <si>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</si>
  <si>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</si>
  <si>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</si>
  <si>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</si>
  <si>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</si>
  <si>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</si>
  <si>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</si>
  <si>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</si>
  <si>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</si>
  <si>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</si>
  <si>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</si>
  <si>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</si>
  <si>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</si>
  <si>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</si>
  <si>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</si>
  <si>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</si>
  <si>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</si>
  <si>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</si>
  <si>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</si>
  <si>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</si>
  <si>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</si>
  <si>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</si>
  <si>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</si>
  <si>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</si>
  <si>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</si>
  <si>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</si>
  <si>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</si>
  <si>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</si>
  <si>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</si>
  <si>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</si>
  <si>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</si>
  <si>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</si>
  <si>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</si>
  <si>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</si>
  <si>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</si>
  <si>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</si>
  <si>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</si>
  <si>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</si>
  <si>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</si>
  <si>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</si>
  <si>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</si>
  <si>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</si>
  <si>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</si>
  <si>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</si>
  <si>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</si>
  <si>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</si>
  <si>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</si>
  <si>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</si>
  <si>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</si>
  <si>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</si>
  <si>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</si>
  <si>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</si>
  <si>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</si>
  <si>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</si>
  <si>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</si>
  <si>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</si>
  <si>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</si>
  <si>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</si>
  <si>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</si>
  <si>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</si>
  <si>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</si>
  <si>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</si>
  <si>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</si>
  <si>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</si>
  <si>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</si>
  <si>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</si>
  <si>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</si>
  <si>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</si>
  <si>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</si>
  <si>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</si>
  <si>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</si>
  <si>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</si>
  <si>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</si>
  <si>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</si>
  <si>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</si>
  <si>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</si>
  <si>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</si>
  <si>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</si>
  <si>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</si>
  <si>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</si>
  <si>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</si>
  <si>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</si>
  <si>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</si>
  <si>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</si>
  <si>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</si>
  <si>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</si>
  <si>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</si>
  <si>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</si>
  <si>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</si>
  <si>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</si>
  <si>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</si>
  <si>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</si>
  <si>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</si>
  <si>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</si>
  <si>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</si>
  <si>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</si>
  <si>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</si>
  <si>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</si>
  <si>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</si>
  <si>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</si>
  <si>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</si>
  <si>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</si>
  <si>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</si>
  <si>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</si>
  <si>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</si>
  <si>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</si>
  <si>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</si>
  <si>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</si>
  <si>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</si>
  <si>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</si>
  <si>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</si>
  <si>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</si>
  <si>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</si>
  <si>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</si>
  <si>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</si>
  <si>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</si>
  <si>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</si>
  <si>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</si>
  <si>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</si>
  <si>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</si>
  <si>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</si>
  <si>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</si>
  <si>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</si>
  <si>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</si>
  <si>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</si>
  <si>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</si>
  <si>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</si>
  <si>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</si>
  <si>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</si>
  <si>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</si>
  <si>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</si>
  <si>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</si>
  <si>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</si>
  <si>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</si>
  <si>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</si>
  <si>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</si>
  <si>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</si>
  <si>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</si>
  <si>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</si>
  <si>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</si>
  <si>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</si>
  <si>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</si>
  <si>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</si>
  <si>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</si>
  <si>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</si>
  <si>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</si>
  <si>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</si>
  <si>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</si>
  <si>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</si>
  <si>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</si>
  <si>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</si>
  <si>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</si>
  <si>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</si>
  <si>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</si>
  <si>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</si>
  <si>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</si>
  <si>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</si>
  <si>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</si>
  <si>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</si>
  <si>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</si>
  <si>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</si>
  <si>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</si>
  <si>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</si>
  <si>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</si>
  <si>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</si>
  <si>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</si>
  <si>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</si>
  <si>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</si>
  <si>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</si>
  <si>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</si>
  <si>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</si>
  <si>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</si>
  <si>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</si>
  <si>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</si>
  <si>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</si>
  <si>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</si>
  <si>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</si>
  <si>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</si>
  <si>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</si>
  <si>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</si>
  <si>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</si>
  <si>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</si>
  <si>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</si>
  <si>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</si>
  <si>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</si>
  <si>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</si>
  <si>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</si>
  <si>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</si>
  <si>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</si>
  <si>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</si>
  <si>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</si>
  <si>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</si>
  <si>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</si>
  <si>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</si>
  <si>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</si>
  <si>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</si>
  <si>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</si>
  <si>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</si>
  <si>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</si>
  <si>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</si>
  <si>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</si>
  <si>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</si>
  <si>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</si>
  <si>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</si>
  <si>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</si>
  <si>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</si>
  <si>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</si>
  <si>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</si>
  <si>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</si>
  <si>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</si>
  <si>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</si>
  <si>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</si>
  <si>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</si>
  <si>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</si>
  <si>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</si>
  <si>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</si>
  <si>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</si>
  <si>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</si>
  <si>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</si>
  <si>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</si>
  <si>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</si>
  <si>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</si>
  <si>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</si>
  <si>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</si>
  <si>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</si>
  <si>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</si>
  <si>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</si>
  <si>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</si>
  <si>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</si>
  <si>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</si>
  <si>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</si>
  <si>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</si>
  <si>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</si>
  <si>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</si>
  <si>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</si>
  <si>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</si>
  <si>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</si>
  <si>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</si>
  <si>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</si>
  <si>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</si>
  <si>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</si>
  <si>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</si>
  <si>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</si>
  <si>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</si>
  <si>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</si>
  <si>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</si>
  <si>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</si>
  <si>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</si>
  <si>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</si>
  <si>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</si>
  <si>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</si>
  <si>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</si>
  <si>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</si>
  <si>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</si>
  <si>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</si>
  <si>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</si>
  <si>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</si>
  <si>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</si>
  <si>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</si>
  <si>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</si>
  <si>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</si>
  <si>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</si>
  <si>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</si>
  <si>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</si>
  <si>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</si>
  <si>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</si>
  <si>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</si>
  <si>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</si>
  <si>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</si>
  <si>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</si>
  <si>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</si>
  <si>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</si>
  <si>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</si>
  <si>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</si>
  <si>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</si>
  <si>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</si>
  <si>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</si>
  <si>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</si>
  <si>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</si>
  <si>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</si>
  <si>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</si>
  <si>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</si>
  <si>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</si>
  <si>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</si>
  <si>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</si>
  <si>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</si>
  <si>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</si>
  <si>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</si>
  <si>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</si>
  <si>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</si>
  <si>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</si>
  <si>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</si>
  <si>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</si>
  <si>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</si>
  <si>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</si>
  <si>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</si>
  <si>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</si>
  <si>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</si>
  <si>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</si>
  <si>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</si>
  <si>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</si>
  <si>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</si>
  <si>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</si>
  <si>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</si>
  <si>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</si>
  <si>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</si>
  <si>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</si>
  <si>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</si>
  <si>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</si>
  <si>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</si>
  <si>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</si>
  <si>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</si>
  <si>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</si>
  <si>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</si>
  <si>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</si>
  <si>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</si>
  <si>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</si>
  <si>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</si>
  <si>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</si>
  <si>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</si>
  <si>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</si>
  <si>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</si>
  <si>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</si>
  <si>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</si>
  <si>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</si>
  <si>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</si>
  <si>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</si>
  <si>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</si>
  <si>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</si>
  <si>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</si>
  <si>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</si>
  <si>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</si>
  <si>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</si>
  <si>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</si>
  <si>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</si>
  <si>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</si>
  <si>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</si>
  <si>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</si>
  <si>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</si>
  <si>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</si>
  <si>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</si>
  <si>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</si>
  <si>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</si>
  <si>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</si>
  <si>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</si>
  <si>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</si>
  <si>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</si>
  <si>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</si>
  <si>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</si>
  <si>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</si>
  <si>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</si>
  <si>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</si>
  <si>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</si>
  <si>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</si>
  <si>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</si>
  <si>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</si>
  <si>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</si>
  <si>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</si>
  <si>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</si>
  <si>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</si>
  <si>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</si>
  <si>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</si>
  <si>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</si>
  <si>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</si>
  <si>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</si>
  <si>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</si>
  <si>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</si>
  <si>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</si>
  <si>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</si>
  <si>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</si>
  <si>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</si>
  <si>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</si>
  <si>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</si>
  <si>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</si>
  <si>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</si>
  <si>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</si>
  <si>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</si>
  <si>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</si>
  <si>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</si>
  <si>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</si>
  <si>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</si>
  <si>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</si>
  <si>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</si>
  <si>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</si>
  <si>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</si>
  <si>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</si>
  <si>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</si>
  <si>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</si>
  <si>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</si>
  <si>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</si>
  <si>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</si>
  <si>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</si>
  <si>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</si>
  <si>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</si>
  <si>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</si>
  <si>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</si>
  <si>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</si>
  <si>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</si>
  <si>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</si>
  <si>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</si>
  <si>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</si>
  <si>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</si>
  <si>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</si>
  <si>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</si>
  <si>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</si>
  <si>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</si>
  <si>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</si>
  <si>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</si>
  <si>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</si>
  <si>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</si>
  <si>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</si>
  <si>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</si>
  <si>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</si>
  <si>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</si>
  <si>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</si>
  <si>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</si>
  <si>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</si>
  <si>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</si>
  <si>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</si>
  <si>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</si>
  <si>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</si>
  <si>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</si>
  <si>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</si>
  <si>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</si>
  <si>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</si>
  <si>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</si>
  <si>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</si>
  <si>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</si>
  <si>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</si>
  <si>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</si>
  <si>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</si>
  <si>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</si>
  <si>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</si>
  <si>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</si>
  <si>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</si>
  <si>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</si>
  <si>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</si>
  <si>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</si>
  <si>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</si>
  <si>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</si>
  <si>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</si>
  <si>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</si>
  <si>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</si>
  <si>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</si>
  <si>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</si>
  <si>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</si>
  <si>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</si>
  <si>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</si>
  <si>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</si>
  <si>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</si>
  <si>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</si>
  <si>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</si>
  <si>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</si>
  <si>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</si>
  <si>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</si>
  <si>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</si>
  <si>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</si>
  <si>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</si>
  <si>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</si>
  <si>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</si>
  <si>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</si>
  <si>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</si>
  <si>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</si>
  <si>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</si>
  <si>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</si>
  <si>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</si>
  <si>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</si>
  <si>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</si>
  <si>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</si>
  <si>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</si>
  <si>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</si>
  <si>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</si>
  <si>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</si>
  <si>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</si>
  <si>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</si>
  <si>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</si>
  <si>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</si>
  <si>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</si>
  <si>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</si>
  <si>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</si>
  <si>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</si>
  <si>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</si>
  <si>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</si>
  <si>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</si>
  <si>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</si>
  <si>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</si>
  <si>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</si>
  <si>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</si>
  <si>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</si>
  <si>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</si>
  <si>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</si>
  <si>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</si>
  <si>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</si>
  <si>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</si>
  <si>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</si>
  <si>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</si>
  <si>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</si>
  <si>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</si>
  <si>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</si>
  <si>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</si>
  <si>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</si>
  <si>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</si>
  <si>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</si>
  <si>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</si>
  <si>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</si>
  <si>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</si>
  <si>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</si>
  <si>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</si>
  <si>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</si>
  <si>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</si>
  <si>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</si>
  <si>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</si>
  <si>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</si>
  <si>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</si>
  <si>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</si>
  <si>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</si>
  <si>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</si>
  <si>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</si>
  <si>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</si>
  <si>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</si>
  <si>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</si>
  <si>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</si>
  <si>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</si>
  <si>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</si>
  <si>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</si>
  <si>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</si>
  <si>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</si>
  <si>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</si>
  <si>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</si>
  <si>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</si>
  <si>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</si>
  <si>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</si>
  <si>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</si>
  <si>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</si>
  <si>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</si>
  <si>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</si>
  <si>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</si>
  <si>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</si>
  <si>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</si>
  <si>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</si>
  <si>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</si>
  <si>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</si>
  <si>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</si>
  <si>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</si>
  <si>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</si>
  <si>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</si>
  <si>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</si>
  <si>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</si>
  <si>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</si>
  <si>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</si>
  <si>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</si>
  <si>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</si>
  <si>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</si>
  <si>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</si>
  <si>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</si>
  <si>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</si>
  <si>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</si>
  <si>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</si>
  <si>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</si>
  <si>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</si>
  <si>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</si>
  <si>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</si>
  <si>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</si>
  <si>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</si>
  <si>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</si>
  <si>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</si>
  <si>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</si>
  <si>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</si>
  <si>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</si>
  <si>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</si>
  <si>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</si>
  <si>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</si>
  <si>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</si>
  <si>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</si>
  <si>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</si>
  <si>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</si>
  <si>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</si>
  <si>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</si>
  <si>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</si>
  <si>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</si>
  <si>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</si>
  <si>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</si>
  <si>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</si>
  <si>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</si>
  <si>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</si>
  <si>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</si>
  <si>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</si>
  <si>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</si>
  <si>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</si>
  <si>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</si>
  <si>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</si>
  <si>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</si>
  <si>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</si>
  <si>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</si>
  <si>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</si>
  <si>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</si>
  <si>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</si>
  <si>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</si>
  <si>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</si>
  <si>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</si>
  <si>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</si>
  <si>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</si>
  <si>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</si>
  <si>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</si>
  <si>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</si>
  <si>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</si>
  <si>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</si>
  <si>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</si>
  <si>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</si>
  <si>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</si>
  <si>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</si>
  <si>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</si>
  <si>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</si>
  <si>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</si>
  <si>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</si>
  <si>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</si>
  <si>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</si>
  <si>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</si>
  <si>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</si>
  <si>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</si>
  <si>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</si>
  <si>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</si>
  <si>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</si>
  <si>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</si>
  <si>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</si>
  <si>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</si>
  <si>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</si>
  <si>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</si>
  <si>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</si>
  <si>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</si>
  <si>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</si>
  <si>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</si>
  <si>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</si>
  <si>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</si>
  <si>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</si>
  <si>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</si>
  <si>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</si>
  <si>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</si>
  <si>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</si>
  <si>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</si>
  <si>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</si>
  <si>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</si>
  <si>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</si>
  <si>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</si>
  <si>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</si>
  <si>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</si>
  <si>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</si>
  <si>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</si>
  <si>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</si>
  <si>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</si>
  <si>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</si>
  <si>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</si>
  <si>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</si>
  <si>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</si>
  <si>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</si>
  <si>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</si>
  <si>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</si>
  <si>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</si>
  <si>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</si>
  <si>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</si>
  <si>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</si>
  <si>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</si>
  <si>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</si>
  <si>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</si>
  <si>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</si>
  <si>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</si>
  <si>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</si>
  <si>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</si>
  <si>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</si>
  <si>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</si>
  <si>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</si>
  <si>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</si>
  <si>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</si>
  <si>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</si>
  <si>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</si>
  <si>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</si>
  <si>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</si>
  <si>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</si>
  <si>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</si>
  <si>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</si>
  <si>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</si>
  <si>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</si>
  <si>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</si>
  <si>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</si>
  <si>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</si>
  <si>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</si>
  <si>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</si>
  <si>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</si>
  <si>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</si>
  <si>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</si>
  <si>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</si>
  <si>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</si>
  <si>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</si>
  <si>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</si>
  <si>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</si>
  <si>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</si>
  <si>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</si>
  <si>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</si>
  <si>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</si>
  <si>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</si>
  <si>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</si>
  <si>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</si>
  <si>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</si>
  <si>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</si>
  <si>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</si>
  <si>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</si>
  <si>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</si>
  <si>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</si>
  <si>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</si>
  <si>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</si>
  <si>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</si>
  <si>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</si>
  <si>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</si>
  <si>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</si>
  <si>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</si>
  <si>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</si>
  <si>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</si>
  <si>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</si>
  <si>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</si>
  <si>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</si>
  <si>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</si>
  <si>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</si>
  <si>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</si>
  <si>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</si>
  <si>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</si>
  <si>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</si>
  <si>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</si>
  <si>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</si>
  <si>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</si>
  <si>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</si>
  <si>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</si>
  <si>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</si>
  <si>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</si>
  <si>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</si>
  <si>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</si>
  <si>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</si>
  <si>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</si>
  <si>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</si>
  <si>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</si>
  <si>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</si>
  <si>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</si>
  <si>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</si>
  <si>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</si>
  <si>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</si>
  <si>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</si>
  <si>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</si>
  <si>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</si>
  <si>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</si>
  <si>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</si>
  <si>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</si>
  <si>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</si>
  <si>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</si>
  <si>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</si>
  <si>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</si>
  <si>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</si>
  <si>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</si>
  <si>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</si>
  <si>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</si>
  <si>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</si>
  <si>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</si>
  <si>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</si>
  <si>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</si>
  <si>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</si>
  <si>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</si>
  <si>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</si>
  <si>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</si>
  <si>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</si>
  <si>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</si>
  <si>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</si>
  <si>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</si>
  <si>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</si>
  <si>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</si>
  <si>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</si>
  <si>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</si>
  <si>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</si>
  <si>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</si>
  <si>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</si>
  <si>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</si>
  <si>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</si>
  <si>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</si>
  <si>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</si>
  <si>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</si>
  <si>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</si>
  <si>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</si>
  <si>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</si>
  <si>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</si>
  <si>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</si>
  <si>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</si>
  <si>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</si>
  <si>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</si>
  <si>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</si>
  <si>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</si>
  <si>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</si>
  <si>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</si>
  <si>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</si>
  <si>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</si>
  <si>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</si>
  <si>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</si>
  <si>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</si>
  <si>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</si>
  <si>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</si>
  <si>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</si>
  <si>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</si>
  <si>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</si>
  <si>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</si>
  <si>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</si>
  <si>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</si>
  <si>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</si>
  <si>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</si>
  <si>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</si>
  <si>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</si>
  <si>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</si>
  <si>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</si>
  <si>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</si>
  <si>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</si>
  <si>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</si>
  <si>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</si>
  <si>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</si>
  <si>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</si>
  <si>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</si>
  <si>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</si>
  <si>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</si>
  <si>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</si>
  <si>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</si>
  <si>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</si>
  <si>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</si>
  <si>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</si>
  <si>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</si>
  <si>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</si>
  <si>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</si>
  <si>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</si>
  <si>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</si>
  <si>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</si>
  <si>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</si>
  <si>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</si>
  <si>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</si>
  <si>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</si>
  <si>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</si>
  <si>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</si>
  <si>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</si>
  <si>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</si>
  <si>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</si>
  <si>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</si>
  <si>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</si>
  <si>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</si>
  <si>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</si>
  <si>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</si>
  <si>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</si>
  <si>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</si>
  <si>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</si>
  <si>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</si>
  <si>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</si>
  <si>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</si>
  <si>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</si>
  <si>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</si>
  <si>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</si>
  <si>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</si>
  <si>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</si>
  <si>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</si>
  <si>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</si>
  <si>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</si>
  <si>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</si>
  <si>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</si>
  <si>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</si>
  <si>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</si>
  <si>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</si>
  <si>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</si>
  <si>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</si>
  <si>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</si>
  <si>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</si>
  <si>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</si>
  <si>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</si>
  <si>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</si>
  <si>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</si>
  <si>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</si>
  <si>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</si>
  <si>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</si>
  <si>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</si>
  <si>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</si>
  <si>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</si>
  <si>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</si>
  <si>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</si>
  <si>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</si>
  <si>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</si>
  <si>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</si>
  <si>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</si>
  <si>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</si>
  <si>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</si>
  <si>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</si>
  <si>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</si>
  <si>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</si>
  <si>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</si>
  <si>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</si>
  <si>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</si>
  <si>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</si>
  <si>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</si>
  <si>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</si>
  <si>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</si>
  <si>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</si>
  <si>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</si>
  <si>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</si>
  <si>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</si>
  <si>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</si>
  <si>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</si>
  <si>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</si>
  <si>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</si>
  <si>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</si>
  <si>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</si>
  <si>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</si>
  <si>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</si>
  <si>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</si>
  <si>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</si>
  <si>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</si>
  <si>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</si>
  <si>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</si>
  <si>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</si>
  <si>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</si>
  <si>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</si>
  <si>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</si>
  <si>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</si>
  <si>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</si>
  <si>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</si>
  <si>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</si>
  <si>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</si>
  <si>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</si>
  <si>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</si>
  <si>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</si>
  <si>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</si>
  <si>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</si>
  <si>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</si>
  <si>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</si>
  <si>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</si>
  <si>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</si>
  <si>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</si>
  <si>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</si>
  <si>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</si>
  <si>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</si>
  <si>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</si>
  <si>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</si>
  <si>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</si>
  <si>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</si>
  <si>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</si>
  <si>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</si>
  <si>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</si>
  <si>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</si>
  <si>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</si>
  <si>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</si>
  <si>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</si>
  <si>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</si>
  <si>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</si>
  <si>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</si>
  <si>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</si>
  <si>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</si>
  <si>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</si>
  <si>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</si>
  <si>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</si>
  <si>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</si>
  <si>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</si>
  <si>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</si>
  <si>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</si>
  <si>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</si>
  <si>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</si>
  <si>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</si>
  <si>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</si>
  <si>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</si>
  <si>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</si>
  <si>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</si>
  <si>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</si>
  <si>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</si>
  <si>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</si>
  <si>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</si>
  <si>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</si>
  <si>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</si>
  <si>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</si>
  <si>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</si>
  <si>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</si>
  <si>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</si>
  <si>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</si>
  <si>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</si>
  <si>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</si>
  <si>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</si>
  <si>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</si>
  <si>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</si>
  <si>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</si>
  <si>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</si>
  <si>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</si>
  <si>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</si>
  <si>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</si>
  <si>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</si>
  <si>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</si>
  <si>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</si>
  <si>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</si>
  <si>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</si>
  <si>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</si>
  <si>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</si>
  <si>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</si>
  <si>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</si>
  <si>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</si>
  <si>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</si>
  <si>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</si>
  <si>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</si>
  <si>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</si>
  <si>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</si>
  <si>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</si>
  <si>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</si>
  <si>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</si>
  <si>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</si>
  <si>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</si>
  <si>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</si>
  <si>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</si>
  <si>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</si>
  <si>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</si>
  <si>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</si>
  <si>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</si>
  <si>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</si>
  <si>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</si>
  <si>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</si>
  <si>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</si>
  <si>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</si>
  <si>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</si>
  <si>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</si>
  <si>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</si>
  <si>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</si>
  <si>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</si>
  <si>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</si>
  <si>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</si>
  <si>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</si>
  <si>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</si>
  <si>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</si>
  <si>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</si>
  <si>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</si>
  <si>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</si>
  <si>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</si>
  <si>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</si>
  <si>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</si>
  <si>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</si>
  <si>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</si>
  <si>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</si>
  <si>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</si>
  <si>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</si>
  <si>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</si>
  <si>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</si>
  <si>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</si>
  <si>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</si>
  <si>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</si>
  <si>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</si>
  <si>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</si>
  <si>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</si>
  <si>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</si>
  <si>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</si>
  <si>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</si>
  <si>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</si>
  <si>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</si>
  <si>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</si>
  <si>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</si>
  <si>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</si>
  <si>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</si>
  <si>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</si>
  <si>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</si>
  <si>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</si>
  <si>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</si>
  <si>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</si>
  <si>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</si>
  <si>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</si>
  <si>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</si>
  <si>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</si>
  <si>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</si>
  <si>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</si>
  <si>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</si>
  <si>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</si>
  <si>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</si>
  <si>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</si>
  <si>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</si>
  <si>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</si>
  <si>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</si>
  <si>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</si>
  <si>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</si>
  <si>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</si>
  <si>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</si>
  <si>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</si>
  <si>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</si>
  <si>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</si>
  <si>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</si>
  <si>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</si>
  <si>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</si>
  <si>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</si>
  <si>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</si>
  <si>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</si>
  <si>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</si>
  <si>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</si>
  <si>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</si>
  <si>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</si>
  <si>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</si>
  <si>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</si>
  <si>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</si>
  <si>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</si>
  <si>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</si>
  <si>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</si>
  <si>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</si>
  <si>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</si>
  <si>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</si>
  <si>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</si>
  <si>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</si>
  <si>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</si>
  <si>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</si>
  <si>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</si>
  <si>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</si>
  <si>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</si>
  <si>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</si>
  <si>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</si>
  <si>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</si>
  <si>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</si>
  <si>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</si>
  <si>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</si>
  <si>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</si>
  <si>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</si>
  <si>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</si>
  <si>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</si>
  <si>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</si>
  <si>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</si>
  <si>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</si>
  <si>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</si>
  <si>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</si>
  <si>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</si>
  <si>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</si>
  <si>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</si>
  <si>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</si>
  <si>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</si>
  <si>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</si>
  <si>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</si>
  <si>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</si>
  <si>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</si>
  <si>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</si>
  <si>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</si>
  <si>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</si>
  <si>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</si>
  <si>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</si>
  <si>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</si>
  <si>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</si>
  <si>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</si>
  <si>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</si>
  <si>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</si>
  <si>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</si>
  <si>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</si>
  <si>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</si>
  <si>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</si>
  <si>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</si>
  <si>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</si>
  <si>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</si>
  <si>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</si>
  <si>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</si>
  <si>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</si>
  <si>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</si>
  <si>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</si>
  <si>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</si>
  <si>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</si>
  <si>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</si>
  <si>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</si>
  <si>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</si>
  <si>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</si>
  <si>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</si>
  <si>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</si>
  <si>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</si>
  <si>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</si>
  <si>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</si>
  <si>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</si>
  <si>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</si>
  <si>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</si>
  <si>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</si>
  <si>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</si>
  <si>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</si>
  <si>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</si>
  <si>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</si>
  <si>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</si>
  <si>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</si>
  <si>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</si>
  <si>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</si>
  <si>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</si>
  <si>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</si>
  <si>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</si>
  <si>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</si>
  <si>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</si>
  <si>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</si>
  <si>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</si>
  <si>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</si>
  <si>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</si>
  <si>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</si>
  <si>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</si>
  <si>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</si>
  <si>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</si>
  <si>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</si>
  <si>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</si>
  <si>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</si>
  <si>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</si>
  <si>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</si>
  <si>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</si>
  <si>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</si>
  <si>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</si>
  <si>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</si>
  <si>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</si>
  <si>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</si>
  <si>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</si>
  <si>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</si>
  <si>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</si>
  <si>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</si>
  <si>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</si>
  <si>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</si>
  <si>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</si>
  <si>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</si>
  <si>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</si>
  <si>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</si>
  <si>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</si>
  <si>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</si>
  <si>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</si>
  <si>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</si>
  <si>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</si>
  <si>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</si>
  <si>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</si>
  <si>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</si>
  <si>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</si>
  <si>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</si>
  <si>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</si>
  <si>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</si>
  <si>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</si>
  <si>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</si>
  <si>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</si>
  <si>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</si>
  <si>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</si>
  <si>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</si>
  <si>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</si>
  <si>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</si>
  <si>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</si>
  <si>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</si>
  <si>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</si>
  <si>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</si>
  <si>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</si>
  <si>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</si>
  <si>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</si>
  <si>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</si>
  <si>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</si>
  <si>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</si>
  <si>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</si>
  <si>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</si>
  <si>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</si>
  <si>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</si>
  <si>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</si>
  <si>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</si>
  <si>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</si>
  <si>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</si>
  <si>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</si>
  <si>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</si>
  <si>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</si>
  <si>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</si>
  <si>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</si>
  <si>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</si>
  <si>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</si>
  <si>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</si>
  <si>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</si>
  <si>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</si>
  <si>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</si>
  <si>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</si>
  <si>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</si>
  <si>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</si>
  <si>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</si>
  <si>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</si>
  <si>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</si>
  <si>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</si>
  <si>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</si>
  <si>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</si>
  <si>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</si>
  <si>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</si>
  <si>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</si>
  <si>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</si>
  <si>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</si>
  <si>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</si>
  <si>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</si>
  <si>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</si>
  <si>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</si>
  <si>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</si>
  <si>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</si>
  <si>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</si>
  <si>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</si>
  <si>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</si>
  <si>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</si>
  <si>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</si>
  <si>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</si>
  <si>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</si>
  <si>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</si>
  <si>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</si>
  <si>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</si>
  <si>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</si>
  <si>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</si>
  <si>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</si>
  <si>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</si>
  <si>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</si>
  <si>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</si>
  <si>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</si>
  <si>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</si>
  <si>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</si>
  <si>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</si>
  <si>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</si>
  <si>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</si>
  <si>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</si>
  <si>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</si>
  <si>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</si>
  <si>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</si>
  <si>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</si>
  <si>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</si>
  <si>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</si>
  <si>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</si>
  <si>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</si>
  <si>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</si>
  <si>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</si>
  <si>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</si>
  <si>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</si>
  <si>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</si>
  <si>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</si>
  <si>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</si>
  <si>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</si>
  <si>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</si>
  <si>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</si>
  <si>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</si>
  <si>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</si>
  <si>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</si>
  <si>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</si>
  <si>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</si>
  <si>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</si>
  <si>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</si>
  <si>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</si>
  <si>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</si>
  <si>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</si>
  <si>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</si>
  <si>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</si>
  <si>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</si>
  <si>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</si>
  <si>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</si>
  <si>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</si>
  <si>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</si>
  <si>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</si>
  <si>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</si>
  <si>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</si>
  <si>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</si>
  <si>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</si>
  <si>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</si>
  <si>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</si>
  <si>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</si>
  <si>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</si>
  <si>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</si>
  <si>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</si>
  <si>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</si>
  <si>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</si>
  <si>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</si>
  <si>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</si>
  <si>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</si>
  <si>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</si>
  <si>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</si>
  <si>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</si>
  <si>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</si>
  <si>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</si>
  <si>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</si>
  <si>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</si>
  <si>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</si>
  <si>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</si>
  <si>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</si>
  <si>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</si>
  <si>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</si>
  <si>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</si>
  <si>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</si>
  <si>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</si>
  <si>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</si>
  <si>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</si>
  <si>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</si>
  <si>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</si>
  <si>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</si>
  <si>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</si>
  <si>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</si>
  <si>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</si>
  <si>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</si>
  <si>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</si>
  <si>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</si>
  <si>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</si>
  <si>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</si>
  <si>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</si>
  <si>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</si>
  <si>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</si>
  <si>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</si>
  <si>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</si>
  <si>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</si>
  <si>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</si>
  <si>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</si>
  <si>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</si>
  <si>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</si>
  <si>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</si>
  <si>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</si>
  <si>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</si>
  <si>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</si>
  <si>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</si>
  <si>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</si>
  <si>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</si>
  <si>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</si>
  <si>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</si>
  <si>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</si>
  <si>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</si>
  <si>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</si>
  <si>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</si>
  <si>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</si>
  <si>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</si>
  <si>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</si>
  <si>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</si>
  <si>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</si>
  <si>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</si>
  <si>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</si>
  <si>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</si>
  <si>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</si>
  <si>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</si>
  <si>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</si>
  <si>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</si>
  <si>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</si>
  <si>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</si>
  <si>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</si>
  <si>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</si>
  <si>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</si>
  <si>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</si>
  <si>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</si>
  <si>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</si>
  <si>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</si>
  <si>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</si>
  <si>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</si>
  <si>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</si>
  <si>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</si>
  <si>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</si>
  <si>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</si>
  <si>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</si>
  <si>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</si>
  <si>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</si>
  <si>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</si>
  <si>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</si>
  <si>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</si>
  <si>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</si>
  <si>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</si>
  <si>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</si>
  <si>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</si>
  <si>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</si>
  <si>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</si>
  <si>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</si>
  <si>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</si>
  <si>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</si>
  <si>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</si>
  <si>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</si>
  <si>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</si>
  <si>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</si>
  <si>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</si>
  <si>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</si>
  <si>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</si>
  <si>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</si>
  <si>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</si>
  <si>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</si>
  <si>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</si>
  <si>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</si>
  <si>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</si>
  <si>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</si>
  <si>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</si>
  <si>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</si>
  <si>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</si>
  <si>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</si>
  <si>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</si>
  <si>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</si>
  <si>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</si>
  <si>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</si>
  <si>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</si>
  <si>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</si>
  <si>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</si>
  <si>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</si>
  <si>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</si>
  <si>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</si>
  <si>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</si>
  <si>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</si>
  <si>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</si>
  <si>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</si>
  <si>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</si>
  <si>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</si>
  <si>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</si>
  <si>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</si>
  <si>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</si>
  <si>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</si>
  <si>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</si>
  <si>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</si>
  <si>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</si>
  <si>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</si>
  <si>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</si>
  <si>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</si>
  <si>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</si>
  <si>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</si>
  <si>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</si>
  <si>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</si>
  <si>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</si>
  <si>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</si>
  <si>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</si>
  <si>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</si>
  <si>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</si>
  <si>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</si>
  <si>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</si>
  <si>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</si>
  <si>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</si>
  <si>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</si>
  <si>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</si>
  <si>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</si>
  <si>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</si>
  <si>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</si>
  <si>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</si>
  <si>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</si>
  <si>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</si>
  <si>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</si>
  <si>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</si>
  <si>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</si>
  <si>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</si>
  <si>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</si>
  <si>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</si>
  <si>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</si>
  <si>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</si>
  <si>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</si>
  <si>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</si>
  <si>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</si>
  <si>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</si>
  <si>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</si>
  <si>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</si>
  <si>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</si>
  <si>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</si>
  <si>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</si>
  <si>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</si>
  <si>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</si>
  <si>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</si>
  <si>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</si>
  <si>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</si>
  <si>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</si>
  <si>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</si>
  <si>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</si>
  <si>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</si>
  <si>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</si>
  <si>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</si>
  <si>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</si>
  <si>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</si>
  <si>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</si>
  <si>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</si>
  <si>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</si>
  <si>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</si>
  <si>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</si>
  <si>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</si>
  <si>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</si>
  <si>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</si>
  <si>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</si>
  <si>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</si>
  <si>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</si>
  <si>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</si>
  <si>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</si>
  <si>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</si>
  <si>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</si>
  <si>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</si>
  <si>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</si>
  <si>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</si>
  <si>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</si>
  <si>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</si>
  <si>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</si>
  <si>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</si>
  <si>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</si>
  <si>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</si>
  <si>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</si>
  <si>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</si>
  <si>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</si>
  <si>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</si>
  <si>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</si>
  <si>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</si>
  <si>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</si>
  <si>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</si>
  <si>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</si>
  <si>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</si>
  <si>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</si>
  <si>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</si>
  <si>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</si>
  <si>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</si>
  <si>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</si>
  <si>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</si>
  <si>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</si>
  <si>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</si>
  <si>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</si>
  <si>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</si>
  <si>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</si>
  <si>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</si>
  <si>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</si>
  <si>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</si>
  <si>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</si>
  <si>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</si>
  <si>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</si>
  <si>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</si>
  <si>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</si>
  <si>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</si>
  <si>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</si>
  <si>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</si>
  <si>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</si>
  <si>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</si>
  <si>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</si>
  <si>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</si>
  <si>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</si>
  <si>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</si>
  <si>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</si>
  <si>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</si>
  <si>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</si>
  <si>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</si>
  <si>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</si>
  <si>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</si>
  <si>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</si>
  <si>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</si>
  <si>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</si>
  <si>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</si>
  <si>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</si>
  <si>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</si>
  <si>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</si>
  <si>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</si>
  <si>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</si>
  <si>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</si>
  <si>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</si>
  <si>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</si>
  <si>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</si>
  <si>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</si>
  <si>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</si>
  <si>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</si>
  <si>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</si>
  <si>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</si>
  <si>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</si>
  <si>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</si>
  <si>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</si>
  <si>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</si>
  <si>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</si>
  <si>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</si>
  <si>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</si>
  <si>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</si>
  <si>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</si>
  <si>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</si>
  <si>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</si>
  <si>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</si>
  <si>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</si>
  <si>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</si>
  <si>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</si>
  <si>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</si>
  <si>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</si>
  <si>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</si>
  <si>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</si>
  <si>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</si>
  <si>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</si>
  <si>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</si>
  <si>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</si>
  <si>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</si>
  <si>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</si>
  <si>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</si>
  <si>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</si>
  <si>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</si>
  <si>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</si>
  <si>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</si>
  <si>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</si>
  <si>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</si>
  <si>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</si>
  <si>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</si>
  <si>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</si>
  <si>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</si>
  <si>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</si>
  <si>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</si>
  <si>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</si>
  <si>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</si>
  <si>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</si>
  <si>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</si>
  <si>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</si>
  <si>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</si>
  <si>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</si>
  <si>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</si>
  <si>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</si>
  <si>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</si>
  <si>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</si>
  <si>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</si>
  <si>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</si>
  <si>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</si>
  <si>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</si>
  <si>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</si>
  <si>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</si>
  <si>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</si>
  <si>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</si>
  <si>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</si>
  <si>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</si>
  <si>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</si>
  <si>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</si>
  <si>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</si>
  <si>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</si>
  <si>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</si>
  <si>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</si>
  <si>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</si>
  <si>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</si>
  <si>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</si>
  <si>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</si>
  <si>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</si>
  <si>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</si>
  <si>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</si>
  <si>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</si>
  <si>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</si>
  <si>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</si>
  <si>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</si>
  <si>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</si>
  <si>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</si>
  <si>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</si>
  <si>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</si>
  <si>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</si>
  <si>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</si>
  <si>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</si>
  <si>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</si>
  <si>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</si>
  <si>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</si>
  <si>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</si>
  <si>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</si>
  <si>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</si>
  <si>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</si>
  <si>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</si>
  <si>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</si>
  <si>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</si>
  <si>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</si>
  <si>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</si>
  <si>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</si>
  <si>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</si>
  <si>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</si>
  <si>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</si>
  <si>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</si>
  <si>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</si>
  <si>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</si>
  <si>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</si>
  <si>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</si>
  <si>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</si>
  <si>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</si>
  <si>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</si>
  <si>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</si>
  <si>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</si>
  <si>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</si>
  <si>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</si>
  <si>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</si>
  <si>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</si>
  <si>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</si>
  <si>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</si>
  <si>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</si>
  <si>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</si>
  <si>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</si>
  <si>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</si>
  <si>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</si>
  <si>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</si>
  <si>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</si>
  <si>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</si>
  <si>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</si>
  <si>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</si>
  <si>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</si>
  <si>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</si>
  <si>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</si>
  <si>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</si>
  <si>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</si>
  <si>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</si>
  <si>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</si>
  <si>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</si>
  <si>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</si>
  <si>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</si>
  <si>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</si>
  <si>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</si>
  <si>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</si>
  <si>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</si>
  <si>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</si>
  <si>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</si>
  <si>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</si>
  <si>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</si>
  <si>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</si>
  <si>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</si>
  <si>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</si>
  <si>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</si>
  <si>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</si>
  <si>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</si>
  <si>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</si>
  <si>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</si>
  <si>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</si>
  <si>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</si>
  <si>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</si>
  <si>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</si>
  <si>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</si>
  <si>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</si>
  <si>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</si>
  <si>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</si>
  <si>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</si>
  <si>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</si>
  <si>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</si>
  <si>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</si>
  <si>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</si>
  <si>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</si>
  <si>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</si>
  <si>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</si>
  <si>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</si>
  <si>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</si>
  <si>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</si>
  <si>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</si>
  <si>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</si>
  <si>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</si>
  <si>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</si>
  <si>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</si>
  <si>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</si>
  <si>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</si>
  <si>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</si>
  <si>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</si>
  <si>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</si>
  <si>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</si>
  <si>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</si>
  <si>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</si>
  <si>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</si>
  <si>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</si>
  <si>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</si>
  <si>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</si>
  <si>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</si>
  <si>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</si>
  <si>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</si>
  <si>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</si>
  <si>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</si>
  <si>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</si>
  <si>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</si>
  <si>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</si>
  <si>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</si>
  <si>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</si>
  <si>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</si>
  <si>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</si>
  <si>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</si>
  <si>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</si>
  <si>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</si>
  <si>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</si>
  <si>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</si>
  <si>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</si>
  <si>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</si>
  <si>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</si>
  <si>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</si>
  <si>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</si>
  <si>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</si>
  <si>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</si>
  <si>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</si>
  <si>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</si>
  <si>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</si>
  <si>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</si>
  <si>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</si>
  <si>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</si>
  <si>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</si>
  <si>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</si>
  <si>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</si>
  <si>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</si>
  <si>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</si>
  <si>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</si>
  <si>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</si>
  <si>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</si>
  <si>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</si>
  <si>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</si>
  <si>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</si>
  <si>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</si>
  <si>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</si>
  <si>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</si>
  <si>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</si>
  <si>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</si>
  <si>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</si>
  <si>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</si>
  <si>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</si>
  <si>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</si>
  <si>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</si>
  <si>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</si>
  <si>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</si>
  <si>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</si>
  <si>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</si>
  <si>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</si>
  <si>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</si>
  <si>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</si>
  <si>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</si>
  <si>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</si>
  <si>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</si>
  <si>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</si>
  <si>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</si>
  <si>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</si>
  <si>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</si>
  <si>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</si>
  <si>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</si>
  <si>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</si>
  <si>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</si>
  <si>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</si>
  <si>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</si>
  <si>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</si>
  <si>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</si>
  <si>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</si>
  <si>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</si>
  <si>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</si>
  <si>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</si>
  <si>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</si>
  <si>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</si>
  <si>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</si>
  <si>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</si>
  <si>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</si>
  <si>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</si>
  <si>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</si>
  <si>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</si>
  <si>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</si>
  <si>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</si>
  <si>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</si>
  <si>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</si>
  <si>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</si>
  <si>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</si>
  <si>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</si>
  <si>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</si>
  <si>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</si>
  <si>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</si>
  <si>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</si>
  <si>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</si>
  <si>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</si>
  <si>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</si>
  <si>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</si>
  <si>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</si>
  <si>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</si>
  <si>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</si>
  <si>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</si>
  <si>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</si>
  <si>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</si>
  <si>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</si>
  <si>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</si>
  <si>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</si>
  <si>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</si>
  <si>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</si>
  <si>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</si>
  <si>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</si>
  <si>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</si>
  <si>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</si>
  <si>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</si>
  <si>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</si>
  <si>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</si>
  <si>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</si>
  <si>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</si>
  <si>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</si>
  <si>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</si>
  <si>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</si>
  <si>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</si>
  <si>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</si>
  <si>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</si>
  <si>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</si>
  <si>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</si>
  <si>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</si>
  <si>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</si>
  <si>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</si>
  <si>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</si>
  <si>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</si>
  <si>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</si>
  <si>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</si>
  <si>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</si>
  <si>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</si>
  <si>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</si>
  <si>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</si>
  <si>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</si>
  <si>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</si>
  <si>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</si>
  <si>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</si>
  <si>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</si>
  <si>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</si>
  <si>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</si>
  <si>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</si>
  <si>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</si>
  <si>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</si>
  <si>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</si>
  <si>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</si>
  <si>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</si>
  <si>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</si>
  <si>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</si>
  <si>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</si>
  <si>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</si>
  <si>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</si>
  <si>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</si>
  <si>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</si>
  <si>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</si>
  <si>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</si>
  <si>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</si>
  <si>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</si>
  <si>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</si>
  <si>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</si>
  <si>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</si>
  <si>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</si>
  <si>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</si>
  <si>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</si>
  <si>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</si>
  <si>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</si>
  <si>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</si>
  <si>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</si>
  <si>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</si>
  <si>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</si>
  <si>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</si>
  <si>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</si>
  <si>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</si>
  <si>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</si>
  <si>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</si>
  <si>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</si>
  <si>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</si>
  <si>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</si>
  <si>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</si>
  <si>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</si>
  <si>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</si>
  <si>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</si>
  <si>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</si>
  <si>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</si>
  <si>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</si>
  <si>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</si>
  <si>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</si>
  <si>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</si>
  <si>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</si>
  <si>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</si>
  <si>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</si>
  <si>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</si>
  <si>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</si>
  <si>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</si>
  <si>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</si>
  <si>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</si>
  <si>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</si>
  <si>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</si>
  <si>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</si>
  <si>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</si>
  <si>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</si>
  <si>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</si>
  <si>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</si>
  <si>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</si>
  <si>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</si>
  <si>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</si>
  <si>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</si>
  <si>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</si>
  <si>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</si>
  <si>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</si>
  <si>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</si>
  <si>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</si>
  <si>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</si>
  <si>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</si>
  <si>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</si>
  <si>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</si>
  <si>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</si>
  <si>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</si>
  <si>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</si>
  <si>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</si>
  <si>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</si>
  <si>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</si>
  <si>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</si>
  <si>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</si>
  <si>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</si>
  <si>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</si>
  <si>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</si>
  <si>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</si>
  <si>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</si>
  <si>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</si>
  <si>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</si>
  <si>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</si>
  <si>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</si>
  <si>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</si>
  <si>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</si>
  <si>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</si>
  <si>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</si>
  <si>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</si>
  <si>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</si>
  <si>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</si>
  <si>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</si>
  <si>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</si>
  <si>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</si>
  <si>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</si>
  <si>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</si>
  <si>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</si>
  <si>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</si>
  <si>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</si>
  <si>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</si>
  <si>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</si>
  <si>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</si>
  <si>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</si>
  <si>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</si>
  <si>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</si>
  <si>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</si>
  <si>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</si>
  <si>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</si>
  <si>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</si>
  <si>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</si>
  <si>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</si>
  <si>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</si>
  <si>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</si>
  <si>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</si>
  <si>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</si>
  <si>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</si>
  <si>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</si>
  <si>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</si>
  <si>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</si>
  <si>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</si>
  <si>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</si>
  <si>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</si>
  <si>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</si>
  <si>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</si>
  <si>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</si>
  <si>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</si>
  <si>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</si>
  <si>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</si>
  <si>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</si>
  <si>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</si>
  <si>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</si>
  <si>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</si>
  <si>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</si>
  <si>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</si>
  <si>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</si>
  <si>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</si>
  <si>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</si>
  <si>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</si>
  <si>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</si>
  <si>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</si>
  <si>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</si>
  <si>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</si>
  <si>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</si>
  <si>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</si>
  <si>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</si>
  <si>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</si>
  <si>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</si>
  <si>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</si>
  <si>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</si>
  <si>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</si>
  <si>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</si>
  <si>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</si>
  <si>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</si>
  <si>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</si>
  <si>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</si>
  <si>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</si>
  <si>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</si>
  <si>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</si>
  <si>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</si>
  <si>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</si>
  <si>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</si>
  <si>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</si>
  <si>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</si>
  <si>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</si>
  <si>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</si>
  <si>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</si>
  <si>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</si>
  <si>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</si>
  <si>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</si>
  <si>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</si>
  <si>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</si>
  <si>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</si>
  <si>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</si>
  <si>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</si>
  <si>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</si>
  <si>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</si>
  <si>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</si>
  <si>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</si>
  <si>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</si>
  <si>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</si>
  <si>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</si>
  <si>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</si>
  <si>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</si>
  <si>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</si>
  <si>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</si>
  <si>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</si>
  <si>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</si>
  <si>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</si>
  <si>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</si>
  <si>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</si>
  <si>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</si>
  <si>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</si>
  <si>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</si>
  <si>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</si>
  <si>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</si>
  <si>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</si>
  <si>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</si>
  <si>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</si>
  <si>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</si>
  <si>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</si>
  <si>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</si>
  <si>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</si>
  <si>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</si>
  <si>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</si>
  <si>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</si>
  <si>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</si>
  <si>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</si>
  <si>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</si>
  <si>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</si>
  <si>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</si>
  <si>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</si>
  <si>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</si>
  <si>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</si>
  <si>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</si>
  <si>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</si>
  <si>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</si>
  <si>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</si>
  <si>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</si>
  <si>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</si>
  <si>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</si>
  <si>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</si>
  <si>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</si>
  <si>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</si>
  <si>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</si>
  <si>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</si>
  <si>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</si>
  <si>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</si>
  <si>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</si>
  <si>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</si>
  <si>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</si>
  <si>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</si>
  <si>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</si>
  <si>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</si>
  <si>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</si>
  <si>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</si>
  <si>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</si>
  <si>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</si>
  <si>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</si>
  <si>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</si>
  <si>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</si>
  <si>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</si>
  <si>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</si>
  <si>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</si>
  <si>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</si>
  <si>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</si>
  <si>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</si>
  <si>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</si>
  <si>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</si>
  <si>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</si>
  <si>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</si>
  <si>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</si>
  <si>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</si>
  <si>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</si>
  <si>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</si>
  <si>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</si>
  <si>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</si>
  <si>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</si>
  <si>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</si>
  <si>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</si>
  <si>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</si>
  <si>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</si>
  <si>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</si>
  <si>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</si>
  <si>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</si>
  <si>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</si>
  <si>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</si>
  <si>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</si>
  <si>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</si>
  <si>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</si>
  <si>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</si>
  <si>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</si>
  <si>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</si>
  <si>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</si>
  <si>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</si>
  <si>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</si>
  <si>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</si>
  <si>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</si>
  <si>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</si>
  <si>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</si>
  <si>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</si>
  <si>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</si>
  <si>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</si>
  <si>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</si>
  <si>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</si>
  <si>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</si>
  <si>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</si>
  <si>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</si>
  <si>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</si>
  <si>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</si>
  <si>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</si>
  <si>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</si>
  <si>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</si>
  <si>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</si>
  <si>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</si>
  <si>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</si>
  <si>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</si>
  <si>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</si>
  <si>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</si>
  <si>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</si>
  <si>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</si>
  <si>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</si>
  <si>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</si>
  <si>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</si>
  <si>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</si>
  <si>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</si>
  <si>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</si>
  <si>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</si>
  <si>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</si>
  <si>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</si>
  <si>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</si>
  <si>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</si>
  <si>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</si>
  <si>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</si>
  <si>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</si>
  <si>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</si>
  <si>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</si>
  <si>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</si>
  <si>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</si>
  <si>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</si>
  <si>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</si>
  <si>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</si>
  <si>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</si>
  <si>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</si>
  <si>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</si>
  <si>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</si>
  <si>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</si>
  <si>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</si>
  <si>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</si>
  <si>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</si>
  <si>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</si>
  <si>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</si>
  <si>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</si>
  <si>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</si>
  <si>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</si>
  <si>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</si>
  <si>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</si>
  <si>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</si>
  <si>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</si>
  <si>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</si>
  <si>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</si>
  <si>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</si>
  <si>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</si>
  <si>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</si>
  <si>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</si>
  <si>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</si>
  <si>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</si>
  <si>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</si>
  <si>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</si>
  <si>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</si>
  <si>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</si>
  <si>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</si>
  <si>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</si>
  <si>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</si>
  <si>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</si>
  <si>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</si>
  <si>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</si>
  <si>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</si>
  <si>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</si>
  <si>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</si>
  <si>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</si>
  <si>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</si>
  <si>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</si>
  <si>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</si>
  <si>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</si>
  <si>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</si>
  <si>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</si>
  <si>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</si>
  <si>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</si>
  <si>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</si>
  <si>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</si>
  <si>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</si>
  <si>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</si>
  <si>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</si>
  <si>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</si>
  <si>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</si>
  <si>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</si>
  <si>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</si>
  <si>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</si>
  <si>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</si>
  <si>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</si>
  <si>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</si>
  <si>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</si>
  <si>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</si>
  <si>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</si>
  <si>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</si>
  <si>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</si>
  <si>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</si>
  <si>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</si>
  <si>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</si>
  <si>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</si>
  <si>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</si>
  <si>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</si>
  <si>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</si>
  <si>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</si>
  <si>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</si>
  <si>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</si>
  <si>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</si>
  <si>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</si>
  <si>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</si>
  <si>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</si>
  <si>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</si>
  <si>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</si>
  <si>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</si>
  <si>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</si>
  <si>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</si>
  <si>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</si>
  <si>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</si>
  <si>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</si>
  <si>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</si>
  <si>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</si>
  <si>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</si>
  <si>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</si>
  <si>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</si>
  <si>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</si>
  <si>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</si>
  <si>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</si>
  <si>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</si>
  <si>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</si>
  <si>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</si>
  <si>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</si>
  <si>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</si>
  <si>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</si>
  <si>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</si>
  <si>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</si>
  <si>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</si>
  <si>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</si>
  <si>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</si>
  <si>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</si>
  <si>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</si>
  <si>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</si>
  <si>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</si>
  <si>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</si>
  <si>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</si>
  <si>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</si>
  <si>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</si>
  <si>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</si>
  <si>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</si>
  <si>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</si>
  <si>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</si>
  <si>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</si>
  <si>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</si>
  <si>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</si>
  <si>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</si>
  <si>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</si>
  <si>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</si>
  <si>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</si>
  <si>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</si>
  <si>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</si>
  <si>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</si>
  <si>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</si>
  <si>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</si>
  <si>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</si>
  <si>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</si>
  <si>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</si>
  <si>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</si>
  <si>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</si>
  <si>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</si>
  <si>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</si>
  <si>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</si>
  <si>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</si>
  <si>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</si>
  <si>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</si>
  <si>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</si>
  <si>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</si>
  <si>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</si>
  <si>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</si>
  <si>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</si>
  <si>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</si>
  <si>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</si>
  <si>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</si>
  <si>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</si>
  <si>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</si>
  <si>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</si>
  <si>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</si>
  <si>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</si>
  <si>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</si>
  <si>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</si>
  <si>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</si>
  <si>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</si>
  <si>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</si>
  <si>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</si>
  <si>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</si>
  <si>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</si>
  <si>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</si>
  <si>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</si>
  <si>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</si>
  <si>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</si>
  <si>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</si>
  <si>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</si>
  <si>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</si>
  <si>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</si>
  <si>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</si>
  <si>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</si>
  <si>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</si>
  <si>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</si>
  <si>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</si>
  <si>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</si>
  <si>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</si>
  <si>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</si>
  <si>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</si>
  <si>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</si>
  <si>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</si>
  <si>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</si>
  <si>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</si>
  <si>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</si>
  <si>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</si>
  <si>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</si>
  <si>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</si>
  <si>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</si>
  <si>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</si>
  <si>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</si>
  <si>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</si>
  <si>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</si>
  <si>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</si>
  <si>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</si>
  <si>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</si>
  <si>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</si>
  <si>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</si>
  <si>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</si>
  <si>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</si>
  <si>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</si>
  <si>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</si>
  <si>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</si>
  <si>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</si>
  <si>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</si>
  <si>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</si>
  <si>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</si>
  <si>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</si>
  <si>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</si>
  <si>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</si>
  <si>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</si>
  <si>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</si>
  <si>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</si>
  <si>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</si>
  <si>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</si>
  <si>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</si>
  <si>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</si>
  <si>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</si>
  <si>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</si>
  <si>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</si>
  <si>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</si>
  <si>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</si>
  <si>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</si>
  <si>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</si>
  <si>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</si>
  <si>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</si>
  <si>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</si>
  <si>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</si>
  <si>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</si>
  <si>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</si>
  <si>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</si>
  <si>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</si>
  <si>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</si>
  <si>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</si>
  <si>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</si>
  <si>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</si>
  <si>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</si>
  <si>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</si>
  <si>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</si>
  <si>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</si>
  <si>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</si>
  <si>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</si>
  <si>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</si>
  <si>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</si>
  <si>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</si>
  <si>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</si>
  <si>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</si>
  <si>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</si>
  <si>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</si>
  <si>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</si>
  <si>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</si>
  <si>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</si>
  <si>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</si>
  <si>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</si>
  <si>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</si>
  <si>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</si>
  <si>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</si>
  <si>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</si>
  <si>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</si>
  <si>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</si>
  <si>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</si>
  <si>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</si>
  <si>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</si>
  <si>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</si>
  <si>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</si>
  <si>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</si>
  <si>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</si>
  <si>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</si>
  <si>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</si>
  <si>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</si>
  <si>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</si>
  <si>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</si>
  <si>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</si>
  <si>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</si>
  <si>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</si>
  <si>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</si>
  <si>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</si>
  <si>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</si>
  <si>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</si>
  <si>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</si>
  <si>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</si>
  <si>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</si>
  <si>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</si>
  <si>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</si>
  <si>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</si>
  <si>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</si>
  <si>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</si>
  <si>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</si>
  <si>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</si>
  <si>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</si>
  <si>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</si>
  <si>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</si>
  <si>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</si>
  <si>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</si>
  <si>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</si>
  <si>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</si>
  <si>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</si>
  <si>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</si>
  <si>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</si>
  <si>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</si>
  <si>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</si>
  <si>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</si>
  <si>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</si>
  <si>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</si>
  <si>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</si>
  <si>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</si>
  <si>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</si>
  <si>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</si>
  <si>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</si>
  <si>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</si>
  <si>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</si>
  <si>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</si>
  <si>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</si>
  <si>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</si>
  <si>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</si>
  <si>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</si>
  <si>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</si>
  <si>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</si>
  <si>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</si>
  <si>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</si>
  <si>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</si>
  <si>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</si>
  <si>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</si>
  <si>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</si>
  <si>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</si>
  <si>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</si>
  <si>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</si>
  <si>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</si>
  <si>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</si>
  <si>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</si>
  <si>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</si>
  <si>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</si>
  <si>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</si>
  <si>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</si>
  <si>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</si>
  <si>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</si>
  <si>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</si>
  <si>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</si>
  <si>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</si>
  <si>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</si>
  <si>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</si>
  <si>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</si>
  <si>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</si>
  <si>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</si>
  <si>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</si>
  <si>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</si>
  <si>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</si>
  <si>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</si>
  <si>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</si>
  <si>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</si>
  <si>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</si>
  <si>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</si>
  <si>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</si>
  <si>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</si>
  <si>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</si>
  <si>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</si>
  <si>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</si>
  <si>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</si>
  <si>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</si>
  <si>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</si>
  <si>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</si>
  <si>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</si>
  <si>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</si>
  <si>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</si>
  <si>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</si>
  <si>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</si>
  <si>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</si>
  <si>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</si>
  <si>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</si>
  <si>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</si>
  <si>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</si>
  <si>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</si>
  <si>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</si>
  <si>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</si>
  <si>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</si>
  <si>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</si>
  <si>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</si>
  <si>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</si>
  <si>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</si>
  <si>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</si>
  <si>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</si>
  <si>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</si>
  <si>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</si>
  <si>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</si>
  <si>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</si>
  <si>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</si>
  <si>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</si>
  <si>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</si>
  <si>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</si>
  <si>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</si>
  <si>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</si>
  <si>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</si>
  <si>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</si>
  <si>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</si>
  <si>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</si>
  <si>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</si>
  <si>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</si>
  <si>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</si>
  <si>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</si>
  <si>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</si>
  <si>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</si>
  <si>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</si>
  <si>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</si>
  <si>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</si>
  <si>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</si>
  <si>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</si>
  <si>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</si>
  <si>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</si>
  <si>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</si>
  <si>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</si>
  <si>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</si>
  <si>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</si>
  <si>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</si>
  <si>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</si>
  <si>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</si>
  <si>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</si>
  <si>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</si>
  <si>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</si>
  <si>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</si>
  <si>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</si>
  <si>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</si>
  <si>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</si>
  <si>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</si>
  <si>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</si>
  <si>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</si>
  <si>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</si>
  <si>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</si>
  <si>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</si>
  <si>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</si>
  <si>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</si>
  <si>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</si>
  <si>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</si>
  <si>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</si>
  <si>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</si>
  <si>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</si>
  <si>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</si>
  <si>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</si>
  <si>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</si>
  <si>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</si>
  <si>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</si>
  <si>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</si>
  <si>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</si>
  <si>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</si>
  <si>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</si>
  <si>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</si>
  <si>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</si>
  <si>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</si>
  <si>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</si>
  <si>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</si>
  <si>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</si>
  <si>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</si>
  <si>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</si>
  <si>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</si>
  <si>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</si>
  <si>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</si>
  <si>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</si>
  <si>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</si>
  <si>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</si>
  <si>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</si>
  <si>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</si>
  <si>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</si>
  <si>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</si>
  <si>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</si>
  <si>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</si>
  <si>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</si>
  <si>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</si>
  <si>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</si>
  <si>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</si>
  <si>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</si>
  <si>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</si>
  <si>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</si>
  <si>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</si>
  <si>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</si>
  <si>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</si>
  <si>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</si>
  <si>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</si>
  <si>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</si>
  <si>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</si>
  <si>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</si>
  <si>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</si>
  <si>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</si>
  <si>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</si>
  <si>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</si>
  <si>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</si>
  <si>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</si>
  <si>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</si>
  <si>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</si>
  <si>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</si>
  <si>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</si>
  <si>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</si>
  <si>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</si>
  <si>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</si>
  <si>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</si>
  <si>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</si>
  <si>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</si>
  <si>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</si>
  <si>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</si>
  <si>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</si>
  <si>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</si>
  <si>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</si>
  <si>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</si>
  <si>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</si>
  <si>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</si>
  <si>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</si>
  <si>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</si>
  <si>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</si>
  <si>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</si>
  <si>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</si>
  <si>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</si>
  <si>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</si>
  <si>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</si>
  <si>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</si>
  <si>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</si>
  <si>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</si>
  <si>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</si>
  <si>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</si>
  <si>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</si>
  <si>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</si>
  <si>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</si>
  <si>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</si>
  <si>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</si>
  <si>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</si>
  <si>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</si>
  <si>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</si>
  <si>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</si>
  <si>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</si>
  <si>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</si>
  <si>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</si>
  <si>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</si>
  <si>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</si>
  <si>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</si>
  <si>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</si>
  <si>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</si>
  <si>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</si>
  <si>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</si>
  <si>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</si>
  <si>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</si>
  <si>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</si>
  <si>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</si>
  <si>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</si>
  <si>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</si>
  <si>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</si>
  <si>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</si>
  <si>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</si>
  <si>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</si>
  <si>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</si>
  <si>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</si>
  <si>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</si>
  <si>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</si>
  <si>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</si>
  <si>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</si>
  <si>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</si>
  <si>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</si>
  <si>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</si>
  <si>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</si>
  <si>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</si>
  <si>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</si>
  <si>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</si>
  <si>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</si>
  <si>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</si>
  <si>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</si>
  <si>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</si>
  <si>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</si>
  <si>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</si>
  <si>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</si>
  <si>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</si>
  <si>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</si>
  <si>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</si>
  <si>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</si>
  <si>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</si>
  <si>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</si>
  <si>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</si>
  <si>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</si>
  <si>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</si>
  <si>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</si>
  <si>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</si>
  <si>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</si>
  <si>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</si>
  <si>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</si>
  <si>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</si>
  <si>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</si>
  <si>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</si>
  <si>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</si>
  <si>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</si>
  <si>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</si>
  <si>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</si>
  <si>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</si>
  <si>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</si>
  <si>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</si>
  <si>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</si>
  <si>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</si>
  <si>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</si>
  <si>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</si>
  <si>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</si>
  <si>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</si>
  <si>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</si>
  <si>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</si>
  <si>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</si>
  <si>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</si>
  <si>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</si>
  <si>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</si>
  <si>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</si>
  <si>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</si>
  <si>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</si>
  <si>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</si>
  <si>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</si>
  <si>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</si>
  <si>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</si>
  <si>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</si>
  <si>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</si>
  <si>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</si>
  <si>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</si>
  <si>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</si>
  <si>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</si>
  <si>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</si>
  <si>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</si>
  <si>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</si>
  <si>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</si>
  <si>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</si>
  <si>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</si>
  <si>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</si>
  <si>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</si>
  <si>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</si>
  <si>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</si>
  <si>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</si>
  <si>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</si>
  <si>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</si>
  <si>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</si>
  <si>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</si>
  <si>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</si>
  <si>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</si>
  <si>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</si>
  <si>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</si>
  <si>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</si>
  <si>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</si>
  <si>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</si>
  <si>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</si>
  <si>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</si>
  <si>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</si>
  <si>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</si>
  <si>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</si>
  <si>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</si>
  <si>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</si>
  <si>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</si>
  <si>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</si>
  <si>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</si>
  <si>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</si>
  <si>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</si>
  <si>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</si>
  <si>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</si>
  <si>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</si>
  <si>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</si>
  <si>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</si>
  <si>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</si>
  <si>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</si>
  <si>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</si>
  <si>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</si>
  <si>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</si>
  <si>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</si>
  <si>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</si>
  <si>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</si>
  <si>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</si>
  <si>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</si>
  <si>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</si>
  <si>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</si>
  <si>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</si>
  <si>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</si>
  <si>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</si>
  <si>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</si>
  <si>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</si>
  <si>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</si>
  <si>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</si>
  <si>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</si>
  <si>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</si>
  <si>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</si>
  <si>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</si>
  <si>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</si>
  <si>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</si>
  <si>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</si>
  <si>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</si>
  <si>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</si>
  <si>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</si>
  <si>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</si>
  <si>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</si>
  <si>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</si>
  <si>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</si>
  <si>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</si>
  <si>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</si>
  <si>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</si>
  <si>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</si>
  <si>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</si>
  <si>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</si>
  <si>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</si>
  <si>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</si>
  <si>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</si>
  <si>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</si>
  <si>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</si>
  <si>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</si>
  <si>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</si>
  <si>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</si>
  <si>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</si>
  <si>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</si>
  <si>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</si>
  <si>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</si>
  <si>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</si>
  <si>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</si>
  <si>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</si>
  <si>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</si>
  <si>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</si>
  <si>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</si>
  <si>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</si>
  <si>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</si>
  <si>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</si>
  <si>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</si>
  <si>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</si>
  <si>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</si>
  <si>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</si>
  <si>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</si>
  <si>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</si>
  <si>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</si>
  <si>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</si>
  <si>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</si>
  <si>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</si>
  <si>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</si>
  <si>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</si>
  <si>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</si>
  <si>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</si>
  <si>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</si>
  <si>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</si>
  <si>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</si>
  <si>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</si>
  <si>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</si>
  <si>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</si>
  <si>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</si>
  <si>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</si>
  <si>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</si>
  <si>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</si>
  <si>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</si>
  <si>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</si>
  <si>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</si>
  <si>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</si>
  <si>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</si>
  <si>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</si>
  <si>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</si>
  <si>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</si>
  <si>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</si>
  <si>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</si>
  <si>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</si>
  <si>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</si>
  <si>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</si>
  <si>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</si>
  <si>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</si>
  <si>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</si>
  <si>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</si>
  <si>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</si>
  <si>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</si>
  <si>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</si>
  <si>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</si>
  <si>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</si>
  <si>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</si>
  <si>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</si>
  <si>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</si>
  <si>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</si>
  <si>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</si>
  <si>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</si>
  <si>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</si>
  <si>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</si>
  <si>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</si>
  <si>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</si>
  <si>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</si>
  <si>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</si>
  <si>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</si>
  <si>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</si>
  <si>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</si>
  <si>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</si>
  <si>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</si>
  <si>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</si>
  <si>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</si>
  <si>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</si>
  <si>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</si>
  <si>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</si>
  <si>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</si>
  <si>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</si>
  <si>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</si>
  <si>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</si>
  <si>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</si>
  <si>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</si>
  <si>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</si>
  <si>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</si>
  <si>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</si>
  <si>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</si>
  <si>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</si>
  <si>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</si>
  <si>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</si>
  <si>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</si>
  <si>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</si>
  <si>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</si>
  <si>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</si>
  <si>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</si>
  <si>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</si>
  <si>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</si>
  <si>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</si>
  <si>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</si>
  <si>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</si>
  <si>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</si>
  <si>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</si>
  <si>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</si>
  <si>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</si>
  <si>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</si>
  <si>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</si>
  <si>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</si>
  <si>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</si>
  <si>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</si>
  <si>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</si>
  <si>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</si>
  <si>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</si>
  <si>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</si>
  <si>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</si>
  <si>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</si>
  <si>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</si>
  <si>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</si>
  <si>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</si>
  <si>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</si>
  <si>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</si>
  <si>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</si>
  <si>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</si>
  <si>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</si>
  <si>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</si>
  <si>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</si>
  <si>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</si>
  <si>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</si>
  <si>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</si>
  <si>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</si>
  <si>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</si>
  <si>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</si>
  <si>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</si>
  <si>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</si>
  <si>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</si>
  <si>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</si>
  <si>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</si>
  <si>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</si>
  <si>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</si>
  <si>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</si>
  <si>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</si>
  <si>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</si>
  <si>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</si>
  <si>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</si>
  <si>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</si>
  <si>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</si>
  <si>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</si>
  <si>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</si>
  <si>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</si>
  <si>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</si>
  <si>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</si>
  <si>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</si>
  <si>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</si>
  <si>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</si>
  <si>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</si>
  <si>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</si>
  <si>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</si>
  <si>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</si>
  <si>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</si>
  <si>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</si>
  <si>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</si>
  <si>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</si>
  <si>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</si>
  <si>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</si>
  <si>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</si>
  <si>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</si>
  <si>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</si>
  <si>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</si>
  <si>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</si>
  <si>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</si>
  <si>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</si>
  <si>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</si>
  <si>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</si>
  <si>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</si>
  <si>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</si>
  <si>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</si>
  <si>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</si>
  <si>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</si>
  <si>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</si>
  <si>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</si>
  <si>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</si>
  <si>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</si>
  <si>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</si>
  <si>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</si>
  <si>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</si>
  <si>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</si>
  <si>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</si>
  <si>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</si>
  <si>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</si>
  <si>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</si>
  <si>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</si>
  <si>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</si>
  <si>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</si>
  <si>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</si>
  <si>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</si>
  <si>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</si>
  <si>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</si>
  <si>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</si>
  <si>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</si>
  <si>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</si>
  <si>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</si>
  <si>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</si>
  <si>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</si>
  <si>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</si>
  <si>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</si>
  <si>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</si>
  <si>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</si>
  <si>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</si>
  <si>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</si>
  <si>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</si>
  <si>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</si>
  <si>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</si>
  <si>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</si>
  <si>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</si>
  <si>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</si>
  <si>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</si>
  <si>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</si>
  <si>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</si>
  <si>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</si>
  <si>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</si>
  <si>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</si>
  <si>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</si>
  <si>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</si>
  <si>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</si>
  <si>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</si>
  <si>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</si>
  <si>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</si>
  <si>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</si>
  <si>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</si>
  <si>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</si>
  <si>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</si>
  <si>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</si>
  <si>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</si>
  <si>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</si>
  <si>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</si>
  <si>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</si>
  <si>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</si>
  <si>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</si>
  <si>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</si>
  <si>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</si>
  <si>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</si>
  <si>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</si>
  <si>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</si>
  <si>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</si>
  <si>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</si>
  <si>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</si>
  <si>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</si>
  <si>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</si>
  <si>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</si>
  <si>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</si>
  <si>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</si>
  <si>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</si>
  <si>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</si>
  <si>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</si>
  <si>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</si>
  <si>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</si>
  <si>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</si>
  <si>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</si>
  <si>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</si>
  <si>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</si>
  <si>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</si>
  <si>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</si>
  <si>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</si>
  <si>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</si>
  <si>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</si>
  <si>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</si>
  <si>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</si>
  <si>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</si>
  <si>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</si>
  <si>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</si>
  <si>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</si>
  <si>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</si>
  <si>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</si>
  <si>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</si>
  <si>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</si>
  <si>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</si>
  <si>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</si>
  <si>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</si>
  <si>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</si>
  <si>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</si>
  <si>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</si>
  <si>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</si>
  <si>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</si>
  <si>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</si>
  <si>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</si>
  <si>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</si>
  <si>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</si>
  <si>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</si>
  <si>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</si>
  <si>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</si>
  <si>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</si>
  <si>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</si>
  <si>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</si>
  <si>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</si>
  <si>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</si>
  <si>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</si>
  <si>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</si>
  <si>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</si>
  <si>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</si>
  <si>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</si>
  <si>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</si>
  <si>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</si>
  <si>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</si>
  <si>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</si>
  <si>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</si>
  <si>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</si>
  <si>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</si>
  <si>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</si>
  <si>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</si>
  <si>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</si>
  <si>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</si>
  <si>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</si>
  <si>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</si>
  <si>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</si>
  <si>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</si>
  <si>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</si>
  <si>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</si>
  <si>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</si>
  <si>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</si>
  <si>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</si>
  <si>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</si>
  <si>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</si>
  <si>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</si>
  <si>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</si>
  <si>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</si>
  <si>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</si>
  <si>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</si>
  <si>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</si>
  <si>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</si>
  <si>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</si>
  <si>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</si>
  <si>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</si>
  <si>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</si>
  <si>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</si>
  <si>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</si>
  <si>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</si>
  <si>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</si>
  <si>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</si>
  <si>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</si>
  <si>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</si>
  <si>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</si>
  <si>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</si>
  <si>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</si>
  <si>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</si>
  <si>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</si>
  <si>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</si>
  <si>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</si>
  <si>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</si>
  <si>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</si>
  <si>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</si>
  <si>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</si>
  <si>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</si>
  <si>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</si>
  <si>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</si>
  <si>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</si>
  <si>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</si>
  <si>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</si>
  <si>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</si>
  <si>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</si>
  <si>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</si>
  <si>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</si>
  <si>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</si>
  <si>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</si>
  <si>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</si>
  <si>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</si>
  <si>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</si>
  <si>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</si>
  <si>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</si>
  <si>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</si>
  <si>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</si>
  <si>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</si>
  <si>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</si>
  <si>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</si>
  <si>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</si>
  <si>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</si>
  <si>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</si>
  <si>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</si>
  <si>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</si>
  <si>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</si>
  <si>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</si>
  <si>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</si>
  <si>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</si>
  <si>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</si>
  <si>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</si>
  <si>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</si>
  <si>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</si>
  <si>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</si>
  <si>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</si>
  <si>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</si>
  <si>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</si>
  <si>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</si>
  <si>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</si>
  <si>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</si>
  <si>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</si>
  <si>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</si>
  <si>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</si>
  <si>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</si>
  <si>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</si>
  <si>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</si>
  <si>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</si>
  <si>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</si>
  <si>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</si>
  <si>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</si>
  <si>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</si>
  <si>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</si>
  <si>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</si>
  <si>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</si>
  <si>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</si>
  <si>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</si>
  <si>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</si>
  <si>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</si>
  <si>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</si>
  <si>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</si>
  <si>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</si>
  <si>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</si>
  <si>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</si>
  <si>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</si>
  <si>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</si>
  <si>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</si>
  <si>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</si>
  <si>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</si>
  <si>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</si>
  <si>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</si>
  <si>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</si>
  <si>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</si>
  <si>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</si>
  <si>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</si>
  <si>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</si>
  <si>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</si>
  <si>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</si>
  <si>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</si>
  <si>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</si>
  <si>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</si>
  <si>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</si>
  <si>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</si>
  <si>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</si>
  <si>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</si>
  <si>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</si>
  <si>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</si>
  <si>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</si>
  <si>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</si>
  <si>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</si>
  <si>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</si>
  <si>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</si>
  <si>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</si>
  <si>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</si>
  <si>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</si>
  <si>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</si>
  <si>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</si>
  <si>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</si>
  <si>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</si>
  <si>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</si>
  <si>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</si>
  <si>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</si>
  <si>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</si>
  <si>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</si>
  <si>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</si>
  <si>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</si>
  <si>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</si>
  <si>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</si>
  <si>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</si>
  <si>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</si>
  <si>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</si>
  <si>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</si>
  <si>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</si>
  <si>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</si>
  <si>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</si>
  <si>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</si>
  <si>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</si>
  <si>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</si>
  <si>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</si>
  <si>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</si>
  <si>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</si>
  <si>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</si>
  <si>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</si>
  <si>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</si>
  <si>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</si>
  <si>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</si>
  <si>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</si>
  <si>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</si>
  <si>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</si>
  <si>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</si>
  <si>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</si>
  <si>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</si>
  <si>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</si>
  <si>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</si>
  <si>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</si>
  <si>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</si>
  <si>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</si>
  <si>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</si>
  <si>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</si>
  <si>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</si>
  <si>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</si>
  <si>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</si>
  <si>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</si>
  <si>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</si>
  <si>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</si>
  <si>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</si>
  <si>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</si>
  <si>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</si>
  <si>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</si>
  <si>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</si>
  <si>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</si>
  <si>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</si>
  <si>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</si>
  <si>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</si>
  <si>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</si>
  <si>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</si>
  <si>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</si>
  <si>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</si>
  <si>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</si>
  <si>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</si>
  <si>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</si>
  <si>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</si>
  <si>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</si>
  <si>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</si>
  <si>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</si>
  <si>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</si>
  <si>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</si>
  <si>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</si>
  <si>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</si>
  <si>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</si>
  <si>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</si>
  <si>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</si>
  <si>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</si>
  <si>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</si>
  <si>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</si>
  <si>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</si>
  <si>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</si>
  <si>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</si>
  <si>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</si>
  <si>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</si>
  <si>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</si>
  <si>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</si>
  <si>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</si>
  <si>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</si>
  <si>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</si>
  <si>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</si>
  <si>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</si>
  <si>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</si>
  <si>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</si>
  <si>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</si>
  <si>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</si>
  <si>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</si>
  <si>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</si>
  <si>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</si>
  <si>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</si>
  <si>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</si>
  <si>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</si>
  <si>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</si>
  <si>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</si>
  <si>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</si>
  <si>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</si>
  <si>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</si>
  <si>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</si>
  <si>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</si>
  <si>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</si>
  <si>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</si>
  <si>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</si>
  <si>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</si>
  <si>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</si>
  <si>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</si>
  <si>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</si>
  <si>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</si>
  <si>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</si>
  <si>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</si>
  <si>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</si>
  <si>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</si>
  <si>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</si>
  <si>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</si>
  <si>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</si>
  <si>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</si>
  <si>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</si>
  <si>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</si>
  <si>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</si>
  <si>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</si>
  <si>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</si>
  <si>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</si>
  <si>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</si>
  <si>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</si>
  <si>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</si>
  <si>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</si>
  <si>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</si>
  <si>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</si>
  <si>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</si>
  <si>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</si>
  <si>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</si>
  <si>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</si>
  <si>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</si>
  <si>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</si>
  <si>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</si>
  <si>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</si>
  <si>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</si>
  <si>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</si>
  <si>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</si>
  <si>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</si>
  <si>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</si>
  <si>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</si>
  <si>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</si>
  <si>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</si>
  <si>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</si>
  <si>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</si>
  <si>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</si>
  <si>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</si>
  <si>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</si>
  <si>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</si>
  <si>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</si>
  <si>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</si>
  <si>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</si>
  <si>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</si>
  <si>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</si>
  <si>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</si>
  <si>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</si>
  <si>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</si>
  <si>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</si>
  <si>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</si>
  <si>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</si>
  <si>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</si>
  <si>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</si>
  <si>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</si>
  <si>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</si>
  <si>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</si>
  <si>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</si>
  <si>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</si>
  <si>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</si>
  <si>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</si>
  <si>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</si>
  <si>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</si>
  <si>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</si>
  <si>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</si>
  <si>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</si>
  <si>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</si>
  <si>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</si>
  <si>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</si>
  <si>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</si>
  <si>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</si>
  <si>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</si>
  <si>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</si>
  <si>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</si>
  <si>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</si>
  <si>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</si>
  <si>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</si>
  <si>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</si>
  <si>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</si>
  <si>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</si>
  <si>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</si>
  <si>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</si>
  <si>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</si>
  <si>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</si>
  <si>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</si>
  <si>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</si>
  <si>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</si>
  <si>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</si>
  <si>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</si>
  <si>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</si>
  <si>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</si>
  <si>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</si>
  <si>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</si>
  <si>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</si>
  <si>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</si>
  <si>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</si>
  <si>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</si>
  <si>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</si>
  <si>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</si>
  <si>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</si>
  <si>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</si>
  <si>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</si>
  <si>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</si>
  <si>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</si>
  <si>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</si>
  <si>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</si>
  <si>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</si>
  <si>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</si>
  <si>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</si>
  <si>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</si>
  <si>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</si>
  <si>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</si>
  <si>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</si>
  <si>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</si>
  <si>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</si>
  <si>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</si>
  <si>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</si>
  <si>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</si>
  <si>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</si>
  <si>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</si>
  <si>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</si>
  <si>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</si>
  <si>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</si>
  <si>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</si>
  <si>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</si>
  <si>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</si>
  <si>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</si>
  <si>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</si>
  <si>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</si>
  <si>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</si>
  <si>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</si>
  <si>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</si>
  <si>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</si>
  <si>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</si>
  <si>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</si>
  <si>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</si>
  <si>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</si>
  <si>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</si>
  <si>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</si>
  <si>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</si>
  <si>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</si>
  <si>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</si>
  <si>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</si>
  <si>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</si>
  <si>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</si>
  <si>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</si>
  <si>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</si>
  <si>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</si>
  <si>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</si>
  <si>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</si>
  <si>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</si>
  <si>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</si>
  <si>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</si>
  <si>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</si>
  <si>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</si>
  <si>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</si>
  <si>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</si>
  <si>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</si>
  <si>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</si>
  <si>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</si>
  <si>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</si>
  <si>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</si>
  <si>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</si>
  <si>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</si>
  <si>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</si>
  <si>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</si>
  <si>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</si>
  <si>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</si>
  <si>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</si>
  <si>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</si>
  <si>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</si>
  <si>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</si>
  <si>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</si>
  <si>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</si>
  <si>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</si>
  <si>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</si>
  <si>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</si>
  <si>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</si>
  <si>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</si>
  <si>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</si>
  <si>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</si>
  <si>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</si>
  <si>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</si>
  <si>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</si>
  <si>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</si>
  <si>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</si>
  <si>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</si>
  <si>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</si>
  <si>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</si>
  <si>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</si>
  <si>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</si>
  <si>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</si>
  <si>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</si>
  <si>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</si>
  <si>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</si>
  <si>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</si>
  <si>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</si>
  <si>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</si>
  <si>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</si>
  <si>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</si>
  <si>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</si>
  <si>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</si>
  <si>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</si>
  <si>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</si>
  <si>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</si>
  <si>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</si>
  <si>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</si>
  <si>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</si>
  <si>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</si>
  <si>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</si>
  <si>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</si>
  <si>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</si>
  <si>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</si>
  <si>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</si>
  <si>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</si>
  <si>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</si>
  <si>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</si>
  <si>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</si>
  <si>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</si>
  <si>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</si>
  <si>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</si>
  <si>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</si>
  <si>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</si>
  <si>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</si>
  <si>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</si>
  <si>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</si>
  <si>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</si>
  <si>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</si>
  <si>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</si>
  <si>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</si>
  <si>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</si>
  <si>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</si>
  <si>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</si>
  <si>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</si>
  <si>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</si>
  <si>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</si>
  <si>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</si>
  <si>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</si>
  <si>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</si>
  <si>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</si>
  <si>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</si>
  <si>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</si>
  <si>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</si>
  <si>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</si>
  <si>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</si>
  <si>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</si>
  <si>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</si>
  <si>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</si>
  <si>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</si>
  <si>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</si>
  <si>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</si>
  <si>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</si>
  <si>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</si>
  <si>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</si>
  <si>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</si>
  <si>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</si>
  <si>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</si>
  <si>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</si>
  <si>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</si>
  <si>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</si>
  <si>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</si>
  <si>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</si>
  <si>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</si>
  <si>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</si>
  <si>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</si>
  <si>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</si>
  <si>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</si>
  <si>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</si>
  <si>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</si>
  <si>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</si>
  <si>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</si>
  <si>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</si>
  <si>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</si>
  <si>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</si>
  <si>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</si>
  <si>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</si>
  <si>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</si>
  <si>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</si>
  <si>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</si>
  <si>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</si>
  <si>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</si>
  <si>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</si>
  <si>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</si>
  <si>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</si>
  <si>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</si>
  <si>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</si>
  <si>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</si>
  <si>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</si>
  <si>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</si>
  <si>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</si>
  <si>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</si>
  <si>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</si>
  <si>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</si>
  <si>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</si>
  <si>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</si>
  <si>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</si>
  <si>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</si>
  <si>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</si>
  <si>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</si>
  <si>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</si>
  <si>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</si>
  <si>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</si>
  <si>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</si>
  <si>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</si>
  <si>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</si>
  <si>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</si>
  <si>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</si>
  <si>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</si>
  <si>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</si>
  <si>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</si>
  <si>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</si>
  <si>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</si>
  <si>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</si>
  <si>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</si>
  <si>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</si>
  <si>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</si>
  <si>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</si>
  <si>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</si>
  <si>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</si>
  <si>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</si>
  <si>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</si>
  <si>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</si>
  <si>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</si>
  <si>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</si>
  <si>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</si>
  <si>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</si>
  <si>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</si>
  <si>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</si>
  <si>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</si>
  <si>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</si>
  <si>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</si>
  <si>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</si>
  <si>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</si>
  <si>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</si>
  <si>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</si>
  <si>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</si>
  <si>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</si>
  <si>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</si>
  <si>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</si>
  <si>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</si>
  <si>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</si>
  <si>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</si>
  <si>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</si>
  <si>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</si>
  <si>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</si>
  <si>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</si>
  <si>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</si>
  <si>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</si>
  <si>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</si>
  <si>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</si>
  <si>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</si>
  <si>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</si>
  <si>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</si>
  <si>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</si>
  <si>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</si>
  <si>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</si>
  <si>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</si>
  <si>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</si>
  <si>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</si>
  <si>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</si>
  <si>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</si>
  <si>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</si>
  <si>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</si>
  <si>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</si>
  <si>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</si>
  <si>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</si>
  <si>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</si>
  <si>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</si>
  <si>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</si>
  <si>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</si>
  <si>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</si>
  <si>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</si>
  <si>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</si>
  <si>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</si>
  <si>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</si>
  <si>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</si>
  <si>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</si>
  <si>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</si>
  <si>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</si>
  <si>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</si>
  <si>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</si>
  <si>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</si>
  <si>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</si>
  <si>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</si>
  <si>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</si>
  <si>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</si>
  <si>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</si>
  <si>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</si>
  <si>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</si>
  <si>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</si>
  <si>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</si>
  <si>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</si>
  <si>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</si>
  <si>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</si>
  <si>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</si>
  <si>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</si>
  <si>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</si>
  <si>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</si>
  <si>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</si>
  <si>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</si>
  <si>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</si>
  <si>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</si>
  <si>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</si>
  <si>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</si>
  <si>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</si>
  <si>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</si>
  <si>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</si>
  <si>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</si>
  <si>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</si>
  <si>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</si>
  <si>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</si>
  <si>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</si>
  <si>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</si>
  <si>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</si>
  <si>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</si>
  <si>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</si>
  <si>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</si>
  <si>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</si>
  <si>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</si>
  <si>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</si>
  <si>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</si>
  <si>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</si>
  <si>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</si>
  <si>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</si>
  <si>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</si>
  <si>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</si>
  <si>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</si>
  <si>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</si>
  <si>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</si>
  <si>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</si>
  <si>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</si>
  <si>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</si>
  <si>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</si>
  <si>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</si>
  <si>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</si>
  <si>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</si>
  <si>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</si>
  <si>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</si>
  <si>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</si>
  <si>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</si>
  <si>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</si>
  <si>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</si>
  <si>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</si>
  <si>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</si>
  <si>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</si>
  <si>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</si>
  <si>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</si>
  <si>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</si>
  <si>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</si>
  <si>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</si>
  <si>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</si>
  <si>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</si>
  <si>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</si>
  <si>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</si>
  <si>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</si>
  <si>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</si>
  <si>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</si>
  <si>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</si>
  <si>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</si>
  <si>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</si>
  <si>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</si>
  <si>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</si>
  <si>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</si>
  <si>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</si>
  <si>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</si>
  <si>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</si>
  <si>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</si>
  <si>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</si>
  <si>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</si>
  <si>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</si>
  <si>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</si>
  <si>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</si>
  <si>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</si>
  <si>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</si>
  <si>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</si>
  <si>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</si>
  <si>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</si>
  <si>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</si>
  <si>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</si>
  <si>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</si>
  <si>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</si>
  <si>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</si>
  <si>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</si>
  <si>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</si>
  <si>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</si>
  <si>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</si>
  <si>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</si>
  <si>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</si>
  <si>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</si>
  <si>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</si>
  <si>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</si>
  <si>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</si>
  <si>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</si>
  <si>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</si>
  <si>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</si>
  <si>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</si>
  <si>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</si>
  <si>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</si>
  <si>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</si>
  <si>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</si>
  <si>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</si>
  <si>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</si>
  <si>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</si>
  <si>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</si>
  <si>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</si>
  <si>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</si>
  <si>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</si>
  <si>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</si>
  <si>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</si>
  <si>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</si>
  <si>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</si>
  <si>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</si>
  <si>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</si>
  <si>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</si>
  <si>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</si>
  <si>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</si>
  <si>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</si>
  <si>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</si>
  <si>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</si>
  <si>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</si>
  <si>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</si>
  <si>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</si>
  <si>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</si>
  <si>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</si>
  <si>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</si>
  <si>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</si>
  <si>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</si>
  <si>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</si>
  <si>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</si>
  <si>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</si>
  <si>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</si>
  <si>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</si>
  <si>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</si>
  <si>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</si>
  <si>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</si>
  <si>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</si>
  <si>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</si>
  <si>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</si>
  <si>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</si>
  <si>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</si>
  <si>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</si>
  <si>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</si>
  <si>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</si>
  <si>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</si>
  <si>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</si>
  <si>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</si>
  <si>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</si>
  <si>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</si>
  <si>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</si>
  <si>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</si>
  <si>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</si>
  <si>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</si>
  <si>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</si>
  <si>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</si>
  <si>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</si>
  <si>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</si>
  <si>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</si>
  <si>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</si>
  <si>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</si>
  <si>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</si>
  <si>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</si>
  <si>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</si>
  <si>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</si>
  <si>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</si>
  <si>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</si>
  <si>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</si>
  <si>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</si>
  <si>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</si>
  <si>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</si>
  <si>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</si>
  <si>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</si>
  <si>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</si>
  <si>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</si>
  <si>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</si>
  <si>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</si>
  <si>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</si>
  <si>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</si>
  <si>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</si>
  <si>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</si>
  <si>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</si>
  <si>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</si>
  <si>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</si>
  <si>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</si>
  <si>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</si>
  <si>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</si>
  <si>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</si>
  <si>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</si>
  <si>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</si>
  <si>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</si>
  <si>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</si>
  <si>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</si>
  <si>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</si>
  <si>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</si>
  <si>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</si>
  <si>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</si>
  <si>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</si>
  <si>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</si>
  <si>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</si>
  <si>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</si>
  <si>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</si>
  <si>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</si>
  <si>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</si>
  <si>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</si>
  <si>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</si>
  <si>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</si>
  <si>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</si>
  <si>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</si>
  <si>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</si>
  <si>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</si>
  <si>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</si>
  <si>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</si>
  <si>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</si>
  <si>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</si>
  <si>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</si>
  <si>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</si>
  <si>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</si>
  <si>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</si>
  <si>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</si>
  <si>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</si>
  <si>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</si>
  <si>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</si>
  <si>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</si>
  <si>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</si>
  <si>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</si>
  <si>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</si>
  <si>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</si>
  <si>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</si>
  <si>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</si>
  <si>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</si>
  <si>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</si>
  <si>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</si>
  <si>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</si>
  <si>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</si>
  <si>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</si>
  <si>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</si>
  <si>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</si>
  <si>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</si>
  <si>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</si>
  <si>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</si>
  <si>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</si>
  <si>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</si>
  <si>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</si>
  <si>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</si>
  <si>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</si>
  <si>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</si>
  <si>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</si>
  <si>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</si>
  <si>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</si>
  <si>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</si>
  <si>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</si>
  <si>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</si>
  <si>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</si>
  <si>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</si>
  <si>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</si>
  <si>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</si>
  <si>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</si>
  <si>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</si>
  <si>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</si>
  <si>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</si>
  <si>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</si>
  <si>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</si>
  <si>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</si>
  <si>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</si>
  <si>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</si>
  <si>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</si>
  <si>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</si>
  <si>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</si>
  <si>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</si>
  <si>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</si>
  <si>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</si>
  <si>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</si>
  <si>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</si>
  <si>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</si>
  <si>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</si>
  <si>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</si>
  <si>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</si>
  <si>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</si>
  <si>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</si>
  <si>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</si>
  <si>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</si>
  <si>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</si>
  <si>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</si>
  <si>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</si>
  <si>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</si>
  <si>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</si>
  <si>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</si>
  <si>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</si>
  <si>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</si>
  <si>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</si>
  <si>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</si>
  <si>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</si>
  <si>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</si>
  <si>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</si>
  <si>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</si>
  <si>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</si>
  <si>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</si>
  <si>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</si>
  <si>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</si>
  <si>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</si>
  <si>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</si>
  <si>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</si>
  <si>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</si>
  <si>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</si>
  <si>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</si>
  <si>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</si>
  <si>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</si>
  <si>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</si>
  <si>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</si>
  <si>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</si>
  <si>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</si>
  <si>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</si>
  <si>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</si>
  <si>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</si>
  <si>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</si>
  <si>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</si>
  <si>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</si>
  <si>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</si>
  <si>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</si>
  <si>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</si>
  <si>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</si>
  <si>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</si>
  <si>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</si>
  <si>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</si>
  <si>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</si>
  <si>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</si>
  <si>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</si>
  <si>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</si>
  <si>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</si>
  <si>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</si>
  <si>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</si>
  <si>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</si>
  <si>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</si>
  <si>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</si>
  <si>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</si>
  <si>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</si>
  <si>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</si>
  <si>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</si>
  <si>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</si>
  <si>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</si>
  <si>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</si>
  <si>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</si>
  <si>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</si>
  <si>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</si>
  <si>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</si>
  <si>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</si>
  <si>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</si>
  <si>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</si>
  <si>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</si>
  <si>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</si>
  <si>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</si>
  <si>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</si>
  <si>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</si>
  <si>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</si>
  <si>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</si>
  <si>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</si>
  <si>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</si>
  <si>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</si>
  <si>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</si>
  <si>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</si>
  <si>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</si>
  <si>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</si>
  <si>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</si>
  <si>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</si>
  <si>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</si>
  <si>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</si>
  <si>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</si>
  <si>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</si>
  <si>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</si>
  <si>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</si>
  <si>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</si>
  <si>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</si>
  <si>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</si>
  <si>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</si>
  <si>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</si>
  <si>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</si>
  <si>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</si>
  <si>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</si>
  <si>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</si>
  <si>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</si>
  <si>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</si>
  <si>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</si>
  <si>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</si>
  <si>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</si>
  <si>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</si>
  <si>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</si>
  <si>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</si>
  <si>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</si>
  <si>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</si>
  <si>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</si>
  <si>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</si>
  <si>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</si>
  <si>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</si>
  <si>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</si>
  <si>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</si>
  <si>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</si>
  <si>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</si>
  <si>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</si>
  <si>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</si>
  <si>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</si>
  <si>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</si>
  <si>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</si>
  <si>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</si>
  <si>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</si>
  <si>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</si>
  <si>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</si>
  <si>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</si>
  <si>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</si>
  <si>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</si>
  <si>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</si>
  <si>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</si>
  <si>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</si>
  <si>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</si>
  <si>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</si>
  <si>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</si>
  <si>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</si>
  <si>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</si>
  <si>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</si>
  <si>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</si>
  <si>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</si>
  <si>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</si>
  <si>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</si>
  <si>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</si>
  <si>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</si>
  <si>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</si>
  <si>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</si>
  <si>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</si>
  <si>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</si>
  <si>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</si>
  <si>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</si>
  <si>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</si>
  <si>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</si>
  <si>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</si>
  <si>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</si>
  <si>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</si>
  <si>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</si>
  <si>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</si>
  <si>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</si>
  <si>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</si>
  <si>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</si>
  <si>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</si>
  <si>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</si>
  <si>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</si>
  <si>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</si>
  <si>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</si>
  <si>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</si>
  <si>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</si>
  <si>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</si>
  <si>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</si>
  <si>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</si>
  <si>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</si>
  <si>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</si>
  <si>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</si>
  <si>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</si>
  <si>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</si>
  <si>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</si>
  <si>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</si>
  <si>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</si>
  <si>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</si>
  <si>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</si>
  <si>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</si>
  <si>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</si>
  <si>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</si>
  <si>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</si>
  <si>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</si>
  <si>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</si>
  <si>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</si>
  <si>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</si>
  <si>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</si>
  <si>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</si>
  <si>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</si>
  <si>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</si>
  <si>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</si>
  <si>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</si>
  <si>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</si>
  <si>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</si>
  <si>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</si>
  <si>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</si>
  <si>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</si>
  <si>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</si>
  <si>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</si>
  <si>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</si>
  <si>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</si>
  <si>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</si>
  <si>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</si>
  <si>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</si>
  <si>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</si>
  <si>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</si>
  <si>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</si>
  <si>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</si>
  <si>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</si>
  <si>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</si>
  <si>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</si>
  <si>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</si>
  <si>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</si>
  <si>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</si>
  <si>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</si>
  <si>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</si>
  <si>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</si>
  <si>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</si>
  <si>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</si>
  <si>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</si>
  <si>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</si>
  <si>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</si>
  <si>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</si>
  <si>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</si>
  <si>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</si>
  <si>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</si>
  <si>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</si>
  <si>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</si>
  <si>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</si>
  <si>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</si>
  <si>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</si>
  <si>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</si>
  <si>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</si>
  <si>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</si>
  <si>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</si>
  <si>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</si>
  <si>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</si>
  <si>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</si>
  <si>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</si>
  <si>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</si>
  <si>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</si>
  <si>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</si>
  <si>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</si>
  <si>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</si>
  <si>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</si>
  <si>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</si>
  <si>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</si>
  <si>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</si>
  <si>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</si>
  <si>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</si>
  <si>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</si>
  <si>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</si>
  <si>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</si>
  <si>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</si>
  <si>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</si>
  <si>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</si>
  <si>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</si>
  <si>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</si>
  <si>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</si>
  <si>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</si>
  <si>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</si>
  <si>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</si>
  <si>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</si>
  <si>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</si>
  <si>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</si>
  <si>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</si>
  <si>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</si>
  <si>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</si>
  <si>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</si>
  <si>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</si>
  <si>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</si>
  <si>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</si>
  <si>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</si>
  <si>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</si>
  <si>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</si>
  <si>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</si>
  <si>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</si>
  <si>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</si>
  <si>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</si>
  <si>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</si>
  <si>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</si>
  <si>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</si>
  <si>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</si>
  <si>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</si>
  <si>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</si>
  <si>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</si>
  <si>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</si>
  <si>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</si>
  <si>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</si>
  <si>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</si>
  <si>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</si>
  <si>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</si>
  <si>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</si>
  <si>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</si>
  <si>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</si>
  <si>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</si>
  <si>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</si>
  <si>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</si>
  <si>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</si>
  <si>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</si>
  <si>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</si>
  <si>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</si>
  <si>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</si>
  <si>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</si>
  <si>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</si>
  <si>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</si>
  <si>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</si>
  <si>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</si>
  <si>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</si>
  <si>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</si>
  <si>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</si>
  <si>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</si>
  <si>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</si>
  <si>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</si>
  <si>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</si>
  <si>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</si>
  <si>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</si>
  <si>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</si>
  <si>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</si>
  <si>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</si>
  <si>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</si>
  <si>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</si>
  <si>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</si>
  <si>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</si>
  <si>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</si>
  <si>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</si>
  <si>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</si>
  <si>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</si>
  <si>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</si>
  <si>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</si>
  <si>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</si>
  <si>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</si>
  <si>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</si>
  <si>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</si>
  <si>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</si>
  <si>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</si>
  <si>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</si>
  <si>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</si>
  <si>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</si>
  <si>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</si>
  <si>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</si>
  <si>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</si>
  <si>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</si>
  <si>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</si>
  <si>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</si>
  <si>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</si>
  <si>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</si>
  <si>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</si>
  <si>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</si>
  <si>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</si>
  <si>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</si>
  <si>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</si>
  <si>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</si>
  <si>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</si>
  <si>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</si>
  <si>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</si>
  <si>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</si>
  <si>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</si>
  <si>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</si>
  <si>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</si>
  <si>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</si>
  <si>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</si>
  <si>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</si>
  <si>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</si>
  <si>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</si>
  <si>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</si>
  <si>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</si>
  <si>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</si>
  <si>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</si>
  <si>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</si>
  <si>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</si>
  <si>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</si>
  <si>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</si>
  <si>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</si>
  <si>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</si>
  <si>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</si>
  <si>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</si>
  <si>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</si>
  <si>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</si>
  <si>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</si>
  <si>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</si>
  <si>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</si>
  <si>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</si>
  <si>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</si>
  <si>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</si>
  <si>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</si>
  <si>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</si>
  <si>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</si>
  <si>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</si>
  <si>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</si>
  <si>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</si>
  <si>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</si>
  <si>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</si>
  <si>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</si>
  <si>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</si>
  <si>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</si>
  <si>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</si>
  <si>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</si>
  <si>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</si>
  <si>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</si>
  <si>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</si>
  <si>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</si>
  <si>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</si>
  <si>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</si>
  <si>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</si>
  <si>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</si>
  <si>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</si>
  <si>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</si>
  <si>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</si>
  <si>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</si>
  <si>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</si>
  <si>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</si>
  <si>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</si>
  <si>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</si>
  <si>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</si>
  <si>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</si>
  <si>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</si>
  <si>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</si>
  <si>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</si>
  <si>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</si>
  <si>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</si>
  <si>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</si>
  <si>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</si>
  <si>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</si>
  <si>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</si>
  <si>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</si>
  <si>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</si>
  <si>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</si>
  <si>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</si>
  <si>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</si>
  <si>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</si>
  <si>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</si>
  <si>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</si>
  <si>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</si>
  <si>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</si>
  <si>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</si>
  <si>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</si>
  <si>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</si>
  <si>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</si>
  <si>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</si>
  <si>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</si>
  <si>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</si>
  <si>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</si>
  <si>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</si>
  <si>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</si>
  <si>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</si>
  <si>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</si>
  <si>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</si>
  <si>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</si>
  <si>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</si>
  <si>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</si>
  <si>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</si>
  <si>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</si>
  <si>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</si>
  <si>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</si>
  <si>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</si>
  <si>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</si>
  <si>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</si>
  <si>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</si>
  <si>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</si>
  <si>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</si>
  <si>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</si>
  <si>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</si>
  <si>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</si>
  <si>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</si>
  <si>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</si>
  <si>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</si>
  <si>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</si>
  <si>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</si>
  <si>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</si>
  <si>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</si>
  <si>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</si>
  <si>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</si>
  <si>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</si>
  <si>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</si>
  <si>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</si>
  <si>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</si>
  <si>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</si>
  <si>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</si>
  <si>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</si>
  <si>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</si>
  <si>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</si>
  <si>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</si>
  <si>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</si>
  <si>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</si>
  <si>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</si>
  <si>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</si>
  <si>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</si>
  <si>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</si>
  <si>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</si>
  <si>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</si>
  <si>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</si>
  <si>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</si>
  <si>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</si>
  <si>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</si>
  <si>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</si>
  <si>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</si>
  <si>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</si>
  <si>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</si>
  <si>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</si>
  <si>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</si>
  <si>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</si>
  <si>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</si>
  <si>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</si>
  <si>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</si>
  <si>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</si>
  <si>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</si>
  <si>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</si>
  <si>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</si>
  <si>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</si>
  <si>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</si>
  <si>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</si>
  <si>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</si>
  <si>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</si>
  <si>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</si>
  <si>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</si>
  <si>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</si>
  <si>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</si>
  <si>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</si>
  <si>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</si>
  <si>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</si>
  <si>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</si>
  <si>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</si>
  <si>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</si>
  <si>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</si>
  <si>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</si>
  <si>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</si>
  <si>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</si>
  <si>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</si>
  <si>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</si>
  <si>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</si>
  <si>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</si>
  <si>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</si>
  <si>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</si>
  <si>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</si>
  <si>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</si>
  <si>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</si>
  <si>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</si>
  <si>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</si>
  <si>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</si>
  <si>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</si>
  <si>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</si>
  <si>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</si>
  <si>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</si>
  <si>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</si>
  <si>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</si>
  <si>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</si>
  <si>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</si>
  <si>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</si>
  <si>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</si>
  <si>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</si>
  <si>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</si>
  <si>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</si>
  <si>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</si>
  <si>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</si>
  <si>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</si>
  <si>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</si>
  <si>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</si>
  <si>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</si>
  <si>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</si>
  <si>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</si>
  <si>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</si>
  <si>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</si>
  <si>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</si>
  <si>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</si>
  <si>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</si>
  <si>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</si>
  <si>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</si>
  <si>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</si>
  <si>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</si>
  <si>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</si>
  <si>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</si>
  <si>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</si>
  <si>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</si>
  <si>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</si>
  <si>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</si>
  <si>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</si>
  <si>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</si>
  <si>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</si>
  <si>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</si>
  <si>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</si>
  <si>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</si>
  <si>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</si>
  <si>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</si>
  <si>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</si>
  <si>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</si>
  <si>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</si>
  <si>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</si>
  <si>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</si>
  <si>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</si>
  <si>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</si>
  <si>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</si>
  <si>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</si>
  <si>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</si>
  <si>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</si>
  <si>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</si>
  <si>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</si>
  <si>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</si>
  <si>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</si>
  <si>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</si>
  <si>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</si>
  <si>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</si>
  <si>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</si>
  <si>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</si>
  <si>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</si>
  <si>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</si>
  <si>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</si>
  <si>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</si>
  <si>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</si>
  <si>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</si>
  <si>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</si>
  <si>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</si>
  <si>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</si>
  <si>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</si>
  <si>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</si>
  <si>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</si>
  <si>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</si>
  <si>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</si>
  <si>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</si>
  <si>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</si>
  <si>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</si>
  <si>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</si>
  <si>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</si>
  <si>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</si>
  <si>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</si>
  <si>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</si>
  <si>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</si>
  <si>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</si>
  <si>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</si>
  <si>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</si>
  <si>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</si>
  <si>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</si>
  <si>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</si>
  <si>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</si>
  <si>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</si>
  <si>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</si>
  <si>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</si>
  <si>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</si>
  <si>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</si>
  <si>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</si>
  <si>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</si>
  <si>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</si>
  <si>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</si>
  <si>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</si>
  <si>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</si>
  <si>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</si>
  <si>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</si>
  <si>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</si>
  <si>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</si>
  <si>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</si>
  <si>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</si>
  <si>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</si>
  <si>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</si>
  <si>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</si>
  <si>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</si>
  <si>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</si>
  <si>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</si>
  <si>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</si>
  <si>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</si>
  <si>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</si>
  <si>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</si>
  <si>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</si>
  <si>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</si>
  <si>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</si>
  <si>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</si>
  <si>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</si>
  <si>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</si>
  <si>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</si>
  <si>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</si>
  <si>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</si>
  <si>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</si>
  <si>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</si>
  <si>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</si>
  <si>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</si>
  <si>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</si>
  <si>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</si>
  <si>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</si>
  <si>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</si>
  <si>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</si>
  <si>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</si>
  <si>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</si>
  <si>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</si>
  <si>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</si>
  <si>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</si>
  <si>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</si>
  <si>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</si>
  <si>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</si>
  <si>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</si>
  <si>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</si>
  <si>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</si>
  <si>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</si>
  <si>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</si>
  <si>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</si>
  <si>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</si>
  <si>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</si>
  <si>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</si>
  <si>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</si>
  <si>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</si>
  <si>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</si>
  <si>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</si>
  <si>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</si>
  <si>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</si>
  <si>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</si>
  <si>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</si>
  <si>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</si>
  <si>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</si>
  <si>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</si>
  <si>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</si>
  <si>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</si>
  <si>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</si>
  <si>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</si>
  <si>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</si>
  <si>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</si>
  <si>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</si>
  <si>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</si>
  <si>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</si>
  <si>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</si>
  <si>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</si>
  <si>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</si>
  <si>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</si>
  <si>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</si>
  <si>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</si>
  <si>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</si>
  <si>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</si>
  <si>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</si>
  <si>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</si>
  <si>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</si>
  <si>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</si>
  <si>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</si>
  <si>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</si>
  <si>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</si>
  <si>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</si>
  <si>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</si>
  <si>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</si>
  <si>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</si>
  <si>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</si>
  <si>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</si>
  <si>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</si>
  <si>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</si>
  <si>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</si>
  <si>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</si>
  <si>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</si>
  <si>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</si>
  <si>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</si>
  <si>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</si>
  <si>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</si>
  <si>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</si>
  <si>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</si>
  <si>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</si>
  <si>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</si>
  <si>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</si>
  <si>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</si>
  <si>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</si>
  <si>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</si>
  <si>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</si>
  <si>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</si>
  <si>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</si>
  <si>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</si>
  <si>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</si>
  <si>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</si>
  <si>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</si>
  <si>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</si>
  <si>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</si>
  <si>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</si>
  <si>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</si>
  <si>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</si>
  <si>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</si>
  <si>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</si>
  <si>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</si>
  <si>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</si>
  <si>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</si>
  <si>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</si>
  <si>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</si>
  <si>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</si>
  <si>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</si>
  <si>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</si>
  <si>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</si>
  <si>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</si>
  <si>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</si>
  <si>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</si>
  <si>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</si>
  <si>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</si>
  <si>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</si>
  <si>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</si>
  <si>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</si>
  <si>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</si>
  <si>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</si>
  <si>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</si>
  <si>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</si>
  <si>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</si>
  <si>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</si>
  <si>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</si>
  <si>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</si>
  <si>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</si>
  <si>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</si>
  <si>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</si>
  <si>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</si>
  <si>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</si>
  <si>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</si>
  <si>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</si>
  <si>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</si>
  <si>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</si>
  <si>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</si>
  <si>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</si>
  <si>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</si>
  <si>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</si>
  <si>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</si>
  <si>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</si>
  <si>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</si>
  <si>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</si>
  <si>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</si>
  <si>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</si>
  <si>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</si>
  <si>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</si>
  <si>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</si>
  <si>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</si>
  <si>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</si>
  <si>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</si>
  <si>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</si>
  <si>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</si>
  <si>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</si>
  <si>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</si>
  <si>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</si>
  <si>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</si>
  <si>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</si>
  <si>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</si>
  <si>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</si>
  <si>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</si>
  <si>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</si>
  <si>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</si>
  <si>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</si>
  <si>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</si>
  <si>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</si>
  <si>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</si>
  <si>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</si>
  <si>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</si>
  <si>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</si>
  <si>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</si>
  <si>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</si>
  <si>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</si>
  <si>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</si>
  <si>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</si>
  <si>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</si>
  <si>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</si>
  <si>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</si>
  <si>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</si>
  <si>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</si>
  <si>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</si>
  <si>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</si>
  <si>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</si>
  <si>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</si>
  <si>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</si>
  <si>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</si>
  <si>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</si>
  <si>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</si>
  <si>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</si>
  <si>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</si>
  <si>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</si>
  <si>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</si>
  <si>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</si>
  <si>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</si>
  <si>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</si>
  <si>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</si>
  <si>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</si>
  <si>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</si>
  <si>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</si>
  <si>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</si>
  <si>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</si>
  <si>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</si>
  <si>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</si>
  <si>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</si>
  <si>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</si>
  <si>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</si>
  <si>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</si>
  <si>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</si>
  <si>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</si>
  <si>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</si>
  <si>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</si>
  <si>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</si>
  <si>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</si>
  <si>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</si>
  <si>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</si>
  <si>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</si>
  <si>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</si>
  <si>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</si>
  <si>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</si>
  <si>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</si>
  <si>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</si>
  <si>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</si>
  <si>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</si>
  <si>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</si>
  <si>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</si>
  <si>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</si>
  <si>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</si>
  <si>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</si>
  <si>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</si>
  <si>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</si>
  <si>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</si>
  <si>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</si>
  <si>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</si>
  <si>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</si>
  <si>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</si>
  <si>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</si>
  <si>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</si>
  <si>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</si>
  <si>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</si>
  <si>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</si>
  <si>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</si>
  <si>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</si>
  <si>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</si>
  <si>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</si>
  <si>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</si>
  <si>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</si>
  <si>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</si>
  <si>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</si>
  <si>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</si>
  <si>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</si>
  <si>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</si>
  <si>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</si>
  <si>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</si>
  <si>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</si>
  <si>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</si>
  <si>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</si>
  <si>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</si>
  <si>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</si>
  <si>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</si>
  <si>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</si>
  <si>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</si>
  <si>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</si>
  <si>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</si>
  <si>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</si>
  <si>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</si>
  <si>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</si>
  <si>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</si>
  <si>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</si>
  <si>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</si>
  <si>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</si>
  <si>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</si>
  <si>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</si>
  <si>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</si>
  <si>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</si>
  <si>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</si>
  <si>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</si>
  <si>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</si>
  <si>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</si>
  <si>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</si>
  <si>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</si>
  <si>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</si>
  <si>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</si>
  <si>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</si>
  <si>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</si>
  <si>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</si>
  <si>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</si>
  <si>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</si>
  <si>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</si>
  <si>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</si>
  <si>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</si>
  <si>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</si>
  <si>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</si>
  <si>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</si>
  <si>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</si>
  <si>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</si>
  <si>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</si>
  <si>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</si>
  <si>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</si>
  <si>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</si>
  <si>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</si>
  <si>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</si>
  <si>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</si>
  <si>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</si>
  <si>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</si>
  <si>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</si>
  <si>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</si>
  <si>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</si>
  <si>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</si>
  <si>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</si>
  <si>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</si>
  <si>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</si>
  <si>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</si>
  <si>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</si>
  <si>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</si>
  <si>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</si>
  <si>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</si>
  <si>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</si>
  <si>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</si>
  <si>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</si>
  <si>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</si>
  <si>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</si>
  <si>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</si>
  <si>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</si>
  <si>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</si>
  <si>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</si>
  <si>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</si>
  <si>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</si>
  <si>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</si>
  <si>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</si>
  <si>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</si>
  <si>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</si>
  <si>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</si>
  <si>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</si>
  <si>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</si>
  <si>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</si>
  <si>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</si>
  <si>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</si>
  <si>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</si>
  <si>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</si>
  <si>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</si>
  <si>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</si>
  <si>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</si>
  <si>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</si>
  <si>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</si>
  <si>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</si>
  <si>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</si>
  <si>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</si>
  <si>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</si>
  <si>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</si>
  <si>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</si>
  <si>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</si>
  <si>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</si>
  <si>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</si>
  <si>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</si>
  <si>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</si>
  <si>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</si>
  <si>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</si>
  <si>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</si>
  <si>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</si>
  <si>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</si>
  <si>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</si>
  <si>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</si>
  <si>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</si>
  <si>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</si>
  <si>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</si>
  <si>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</si>
  <si>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</si>
  <si>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</si>
  <si>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</si>
  <si>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</si>
  <si>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</si>
  <si>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</si>
  <si>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</si>
  <si>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</si>
  <si>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</si>
  <si>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</si>
  <si>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</si>
  <si>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</si>
  <si>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</si>
  <si>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</si>
  <si>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</si>
  <si>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</si>
  <si>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</si>
  <si>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</si>
  <si>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</si>
  <si>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</si>
  <si>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</si>
  <si>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</si>
  <si>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</si>
  <si>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</si>
  <si>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</si>
  <si>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</si>
  <si>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</si>
  <si>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</si>
  <si>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</si>
  <si>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</si>
  <si>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</si>
  <si>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</si>
  <si>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</si>
  <si>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</si>
  <si>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</si>
  <si>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</si>
  <si>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</si>
  <si>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</si>
  <si>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</si>
  <si>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</si>
  <si>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</si>
  <si>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</si>
  <si>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</si>
  <si>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</si>
  <si>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</si>
  <si>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</si>
  <si>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</si>
  <si>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</si>
  <si>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</si>
  <si>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</si>
  <si>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</si>
  <si>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</si>
  <si>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</si>
  <si>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</si>
  <si>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</si>
  <si>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</si>
  <si>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</si>
  <si>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</si>
  <si>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</si>
  <si>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</si>
  <si>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</si>
  <si>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</si>
  <si>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</si>
  <si>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</si>
  <si>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</si>
  <si>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</si>
  <si>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</si>
  <si>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</si>
  <si>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</si>
  <si>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</si>
  <si>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</si>
  <si>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</si>
  <si>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</si>
  <si>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</si>
  <si>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</si>
  <si>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</si>
  <si>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</si>
  <si>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</si>
  <si>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</si>
  <si>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</si>
  <si>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</si>
  <si>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</si>
  <si>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</si>
  <si>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</si>
  <si>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</si>
  <si>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</si>
  <si>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</si>
  <si>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</si>
  <si>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</si>
  <si>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</si>
  <si>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</si>
  <si>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</si>
  <si>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</si>
  <si>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</si>
  <si>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</si>
  <si>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</si>
  <si>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</si>
  <si>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</si>
  <si>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</si>
  <si>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</si>
  <si>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</si>
  <si>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</si>
  <si>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</si>
  <si>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</si>
  <si>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</si>
  <si>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</si>
  <si>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</si>
  <si>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</si>
  <si>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</si>
  <si>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</si>
  <si>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</si>
  <si>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</si>
  <si>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</si>
  <si>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</si>
  <si>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</si>
  <si>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</si>
  <si>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</si>
  <si>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</si>
  <si>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</si>
  <si>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</si>
  <si>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</si>
  <si>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</si>
  <si>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</si>
  <si>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</si>
  <si>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</si>
  <si>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</si>
  <si>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</si>
  <si>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</si>
  <si>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</si>
  <si>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</si>
  <si>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</si>
  <si>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</si>
  <si>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</si>
  <si>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</si>
  <si>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</si>
  <si>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</si>
  <si>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</si>
  <si>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</si>
  <si>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</si>
  <si>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</si>
  <si>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</si>
  <si>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</si>
  <si>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</si>
  <si>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</si>
  <si>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</si>
  <si>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</si>
  <si>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</si>
  <si>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</si>
  <si>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</si>
  <si>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</si>
  <si>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</si>
  <si>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</si>
  <si>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</si>
  <si>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</si>
  <si>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</si>
  <si>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</si>
  <si>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</si>
  <si>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</si>
  <si>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</si>
  <si>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</si>
  <si>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</si>
  <si>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</si>
  <si>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</si>
  <si>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</si>
  <si>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</si>
  <si>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</si>
  <si>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</si>
  <si>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</si>
  <si>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</si>
  <si>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</si>
  <si>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</si>
  <si>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</si>
  <si>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</si>
  <si>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</si>
  <si>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</si>
  <si>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</si>
  <si>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</si>
  <si>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</si>
  <si>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</si>
  <si>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</si>
  <si>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</si>
  <si>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</si>
  <si>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</si>
  <si>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</si>
  <si>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</si>
  <si>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</si>
  <si>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</si>
  <si>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</si>
  <si>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</si>
  <si>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</si>
  <si>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</si>
  <si>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</si>
  <si>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</si>
  <si>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</si>
  <si>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</si>
  <si>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</si>
  <si>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</si>
  <si>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</si>
  <si>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</si>
  <si>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</si>
  <si>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</si>
  <si>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</si>
  <si>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</si>
  <si>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</si>
  <si>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</si>
  <si>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</si>
  <si>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</si>
  <si>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</si>
  <si>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</si>
  <si>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</si>
  <si>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</si>
  <si>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</si>
  <si>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</si>
  <si>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</si>
  <si>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</si>
  <si>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</si>
  <si>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</si>
  <si>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</si>
  <si>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</si>
  <si>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</si>
  <si>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</si>
  <si>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</si>
  <si>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</si>
  <si>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</si>
  <si>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</si>
  <si>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</si>
  <si>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</si>
  <si>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</si>
  <si>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</si>
  <si>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</si>
  <si>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</si>
  <si>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</si>
  <si>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</si>
  <si>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</si>
  <si>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</si>
  <si>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</si>
  <si>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</si>
  <si>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</si>
  <si>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</si>
  <si>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</si>
  <si>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</si>
  <si>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</si>
  <si>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</si>
  <si>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</si>
  <si>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</si>
  <si>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</si>
  <si>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</si>
  <si>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</si>
  <si>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</si>
  <si>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</si>
  <si>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</si>
  <si>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</si>
  <si>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</si>
  <si>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</si>
  <si>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</si>
  <si>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</si>
  <si>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</si>
  <si>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</si>
  <si>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</si>
  <si>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</si>
  <si>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</si>
  <si>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</si>
  <si>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</si>
  <si>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</si>
  <si>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</si>
  <si>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</si>
  <si>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</si>
  <si>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</si>
  <si>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</si>
  <si>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</si>
  <si>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</si>
  <si>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</si>
  <si>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</si>
  <si>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</si>
  <si>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</si>
  <si>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</si>
  <si>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</si>
  <si>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</si>
  <si>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</si>
  <si>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</si>
  <si>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</si>
  <si>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</si>
  <si>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</si>
  <si>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</si>
  <si>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</si>
  <si>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</si>
  <si>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</si>
  <si>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</si>
  <si>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</si>
  <si>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</si>
  <si>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</si>
  <si>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</si>
  <si>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</si>
  <si>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</si>
  <si>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</si>
  <si>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</si>
  <si>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</si>
  <si>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</si>
  <si>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</si>
  <si>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</si>
  <si>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</si>
  <si>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</si>
  <si>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</si>
  <si>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</si>
  <si>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</si>
  <si>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</si>
  <si>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</si>
  <si>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</si>
  <si>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</si>
  <si>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</si>
  <si>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</si>
  <si>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</si>
  <si>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</si>
  <si>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</si>
  <si>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</si>
  <si>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</si>
  <si>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</si>
  <si>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</si>
  <si>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</si>
  <si>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</si>
  <si>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</si>
  <si>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</si>
  <si>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</si>
  <si>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</si>
  <si>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</si>
  <si>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</si>
  <si>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</si>
  <si>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</si>
  <si>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</si>
  <si>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</si>
  <si>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</si>
  <si>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</si>
  <si>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</si>
  <si>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</si>
  <si>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</si>
  <si>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</si>
  <si>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</si>
  <si>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</si>
  <si>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</si>
  <si>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</si>
  <si>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</si>
  <si>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</si>
  <si>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</si>
  <si>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</si>
  <si>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</si>
  <si>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</si>
  <si>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</si>
  <si>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</si>
  <si>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</si>
  <si>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</si>
  <si>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</si>
  <si>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</si>
  <si>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</si>
  <si>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</si>
  <si>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</si>
  <si>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</si>
  <si>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</si>
  <si>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</si>
  <si>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</si>
  <si>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</si>
  <si>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</si>
  <si>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</si>
  <si>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</si>
  <si>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</si>
  <si>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</si>
  <si>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</si>
  <si>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</si>
  <si>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</si>
  <si>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</si>
  <si>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</si>
  <si>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</si>
  <si>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</si>
  <si>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</si>
  <si>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</si>
  <si>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</si>
  <si>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</si>
  <si>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</si>
  <si>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</si>
  <si>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</si>
  <si>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</si>
  <si>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</si>
  <si>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</si>
  <si>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</si>
  <si>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</si>
  <si>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</si>
  <si>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</si>
  <si>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</si>
  <si>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</si>
  <si>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</si>
  <si>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</si>
  <si>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</si>
  <si>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</si>
  <si>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</si>
  <si>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</si>
  <si>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</si>
  <si>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</si>
  <si>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</si>
  <si>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</si>
  <si>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</si>
  <si>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</si>
  <si>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</si>
  <si>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</si>
  <si>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</si>
  <si>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</si>
  <si>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</si>
  <si>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</si>
  <si>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</si>
  <si>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</si>
  <si>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</si>
  <si>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</si>
  <si>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</si>
  <si>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</si>
  <si>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</si>
  <si>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</si>
  <si>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</si>
  <si>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</si>
  <si>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</si>
  <si>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</si>
  <si>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</si>
  <si>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</si>
  <si>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</si>
  <si>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</si>
  <si>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</si>
  <si>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</si>
  <si>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</si>
  <si>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</si>
  <si>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</si>
  <si>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</si>
  <si>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</si>
  <si>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</si>
  <si>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</si>
  <si>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</si>
  <si>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</si>
  <si>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</si>
  <si>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</si>
  <si>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</si>
  <si>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</si>
  <si>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</si>
  <si>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</si>
  <si>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</si>
  <si>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</si>
  <si>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</si>
  <si>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</si>
  <si>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</si>
  <si>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</si>
  <si>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</si>
  <si>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</si>
  <si>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</si>
  <si>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</si>
  <si>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</si>
  <si>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</si>
  <si>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</si>
  <si>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</si>
  <si>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</si>
  <si>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</si>
  <si>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</si>
  <si>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</si>
  <si>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</si>
  <si>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</si>
  <si>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</si>
  <si>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</si>
  <si>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</si>
  <si>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</si>
  <si>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</si>
  <si>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</si>
  <si>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</si>
  <si>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</si>
  <si>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</si>
  <si>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</si>
  <si>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</si>
  <si>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</si>
  <si>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</si>
  <si>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</si>
  <si>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</si>
  <si>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</si>
  <si>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</si>
  <si>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</si>
  <si>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</si>
  <si>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</si>
  <si>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</si>
  <si>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</si>
  <si>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</si>
  <si>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</si>
  <si>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</si>
  <si>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</si>
  <si>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</si>
  <si>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</si>
  <si>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</si>
  <si>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</si>
  <si>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</si>
  <si>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</si>
  <si>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</si>
  <si>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</si>
  <si>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</si>
  <si>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</si>
  <si>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</si>
  <si>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</si>
  <si>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</si>
  <si>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</si>
  <si>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</si>
  <si>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</si>
  <si>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</si>
  <si>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</si>
  <si>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</si>
  <si>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</si>
  <si>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</si>
  <si>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</si>
  <si>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</si>
  <si>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</si>
  <si>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</si>
  <si>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</si>
  <si>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</si>
  <si>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</si>
  <si>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</si>
  <si>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</si>
  <si>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</si>
  <si>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</si>
  <si>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</si>
  <si>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</si>
  <si>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</si>
  <si>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</si>
  <si>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</si>
  <si>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</si>
  <si>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</si>
  <si>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</si>
  <si>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</si>
  <si>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</si>
  <si>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</si>
  <si>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</si>
  <si>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</si>
  <si>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</si>
  <si>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</si>
  <si>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</si>
  <si>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</si>
  <si>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</si>
  <si>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</si>
  <si>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</si>
  <si>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</si>
  <si>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</si>
  <si>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</si>
  <si>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</si>
  <si>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</si>
  <si>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</si>
  <si>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</si>
  <si>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</si>
  <si>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</si>
  <si>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</si>
  <si>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</si>
  <si>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</si>
  <si>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</si>
  <si>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</si>
  <si>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</si>
  <si>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</si>
  <si>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</si>
  <si>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</si>
  <si>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</si>
  <si>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</si>
  <si>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</si>
  <si>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</si>
  <si>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</si>
  <si>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</si>
  <si>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</si>
  <si>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</si>
  <si>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</si>
  <si>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</si>
  <si>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</si>
  <si>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</si>
  <si>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</si>
  <si>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</si>
  <si>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</si>
  <si>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</si>
  <si>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</si>
  <si>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</si>
  <si>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</si>
  <si>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</si>
  <si>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</si>
  <si>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</si>
  <si>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</si>
  <si>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</si>
  <si>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</si>
  <si>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</si>
  <si>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</si>
  <si>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</si>
  <si>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</si>
  <si>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</si>
  <si>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</si>
  <si>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</si>
  <si>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</si>
  <si>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</si>
  <si>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</si>
  <si>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</si>
  <si>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</si>
  <si>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</si>
  <si>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</si>
  <si>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</si>
  <si>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</si>
  <si>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</si>
  <si>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</si>
  <si>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</si>
  <si>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</si>
  <si>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</si>
  <si>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</si>
  <si>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</si>
  <si>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</si>
  <si>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</si>
  <si>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</si>
  <si>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</si>
  <si>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</si>
  <si>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</si>
  <si>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</si>
  <si>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</si>
  <si>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</si>
  <si>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</si>
  <si>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</si>
  <si>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</si>
  <si>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</si>
  <si>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</si>
  <si>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</si>
  <si>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</si>
  <si>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</si>
  <si>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</si>
  <si>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</si>
  <si>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</si>
  <si>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</si>
  <si>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</si>
  <si>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</si>
  <si>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</si>
  <si>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</si>
  <si>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</si>
  <si>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</si>
  <si>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</si>
  <si>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</si>
  <si>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</si>
  <si>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</si>
  <si>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</si>
  <si>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</si>
  <si>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</si>
  <si>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</si>
  <si>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</si>
  <si>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</si>
  <si>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</si>
  <si>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</si>
  <si>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</si>
  <si>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</si>
  <si>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</si>
  <si>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</si>
  <si>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</si>
  <si>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</si>
  <si>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</si>
  <si>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</si>
  <si>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</si>
  <si>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</si>
  <si>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</si>
  <si>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</si>
  <si>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</si>
  <si>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</si>
  <si>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</si>
  <si>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</si>
  <si>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</si>
  <si>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</si>
  <si>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</si>
  <si>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</si>
  <si>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</si>
  <si>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</si>
  <si>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</si>
  <si>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</si>
  <si>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</si>
  <si>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</si>
  <si>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</si>
  <si>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</si>
  <si>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</si>
  <si>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</si>
  <si>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</si>
  <si>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</si>
  <si>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</si>
  <si>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</si>
  <si>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</si>
  <si>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</si>
  <si>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</si>
  <si>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</si>
  <si>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</si>
  <si>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</si>
  <si>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</si>
  <si>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</si>
  <si>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</si>
  <si>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</si>
  <si>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</si>
  <si>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</si>
  <si>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</si>
  <si>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</si>
  <si>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</si>
  <si>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</si>
  <si>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</si>
  <si>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</si>
  <si>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</si>
  <si>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</si>
  <si>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</si>
  <si>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</si>
  <si>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</si>
  <si>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</si>
  <si>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</si>
  <si>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</si>
  <si>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</si>
  <si>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</si>
  <si>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</si>
  <si>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</si>
  <si>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</si>
  <si>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</si>
  <si>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</si>
  <si>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</si>
  <si>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</si>
  <si>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</si>
  <si>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</si>
  <si>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</si>
  <si>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</si>
  <si>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</si>
  <si>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</si>
  <si>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</si>
  <si>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</si>
  <si>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</si>
  <si>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</si>
  <si>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</si>
  <si>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</si>
  <si>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</si>
  <si>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</si>
  <si>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</si>
  <si>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</si>
  <si>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</si>
  <si>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</si>
  <si>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</si>
  <si>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</si>
  <si>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</si>
  <si>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</si>
  <si>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</si>
  <si>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</si>
  <si>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</si>
  <si>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</si>
  <si>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</si>
  <si>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</si>
  <si>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</si>
  <si>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</si>
  <si>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</si>
  <si>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</si>
  <si>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</si>
  <si>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</si>
  <si>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</si>
  <si>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</si>
  <si>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</si>
  <si>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</si>
  <si>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</si>
  <si>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</si>
  <si>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</si>
  <si>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</si>
  <si>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</si>
  <si>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</si>
  <si>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</si>
  <si>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</si>
  <si>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</si>
  <si>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</si>
  <si>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</si>
  <si>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</si>
  <si>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</si>
  <si>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</si>
  <si>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</si>
  <si>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</si>
  <si>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</si>
  <si>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</si>
  <si>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</si>
  <si>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</si>
  <si>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</si>
  <si>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</si>
  <si>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</si>
  <si>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</si>
  <si>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</si>
  <si>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</si>
  <si>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</si>
  <si>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</si>
  <si>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</si>
  <si>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</si>
  <si>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</si>
  <si>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</si>
  <si>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</si>
  <si>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</si>
  <si>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</si>
  <si>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</si>
  <si>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</si>
  <si>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</si>
  <si>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</si>
  <si>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</si>
  <si>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</si>
  <si>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</si>
  <si>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</si>
  <si>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</si>
  <si>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</si>
  <si>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</si>
  <si>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</si>
  <si>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</si>
  <si>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</si>
  <si>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</si>
  <si>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</si>
  <si>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</si>
  <si>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</si>
  <si>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</si>
  <si>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</si>
  <si>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</si>
  <si>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</si>
  <si>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</si>
  <si>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</si>
  <si>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</si>
  <si>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</si>
  <si>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</si>
  <si>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</si>
  <si>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</si>
  <si>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</si>
  <si>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</si>
  <si>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</si>
  <si>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</si>
  <si>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</si>
  <si>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</si>
  <si>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</si>
  <si>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</si>
  <si>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</si>
  <si>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</si>
  <si>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</si>
  <si>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</si>
  <si>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</si>
  <si>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</si>
  <si>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</si>
  <si>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</si>
  <si>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</si>
  <si>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</si>
  <si>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</si>
  <si>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</si>
  <si>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</si>
  <si>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</si>
  <si>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</si>
  <si>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</si>
  <si>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</si>
  <si>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</si>
  <si>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</si>
  <si>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</si>
  <si>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</si>
  <si>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</si>
  <si>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</si>
  <si>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</si>
  <si>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</si>
  <si>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</si>
  <si>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</si>
  <si>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</si>
  <si>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</si>
  <si>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</si>
  <si>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</si>
  <si>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</si>
  <si>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</si>
  <si>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</si>
  <si>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</si>
  <si>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</si>
  <si>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</si>
  <si>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</si>
  <si>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</si>
  <si>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</si>
  <si>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</si>
  <si>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</si>
  <si>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</si>
  <si>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</si>
  <si>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</si>
  <si>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</si>
  <si>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</si>
  <si>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</si>
  <si>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</si>
  <si>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</si>
  <si>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</si>
  <si>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</si>
  <si>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</si>
  <si>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</si>
  <si>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</si>
  <si>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</si>
  <si>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</si>
  <si>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</si>
  <si>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</si>
  <si>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</si>
  <si>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</si>
  <si>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</si>
  <si>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</si>
  <si>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</si>
  <si>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</si>
  <si>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</si>
  <si>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</si>
  <si>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</si>
  <si>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</si>
  <si>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</si>
  <si>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</si>
  <si>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</si>
  <si>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</si>
  <si>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</si>
  <si>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</si>
  <si>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</si>
  <si>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</si>
  <si>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</si>
  <si>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</si>
  <si>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</si>
  <si>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</si>
  <si>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</si>
  <si>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</si>
  <si>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</si>
  <si>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</si>
  <si>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</si>
  <si>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</si>
  <si>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</si>
  <si>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</si>
  <si>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</si>
  <si>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</si>
  <si>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</si>
  <si>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</si>
  <si>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</si>
  <si>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</si>
  <si>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</si>
  <si>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</si>
  <si>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</si>
  <si>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</si>
  <si>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</si>
  <si>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</si>
  <si>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</si>
  <si>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</si>
  <si>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</si>
  <si>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</si>
  <si>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</si>
  <si>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</si>
  <si>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</si>
  <si>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</si>
  <si>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</si>
  <si>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</si>
  <si>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</si>
  <si>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</si>
  <si>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</si>
  <si>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</si>
  <si>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</si>
  <si>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</si>
  <si>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</si>
  <si>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</si>
  <si>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</si>
  <si>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</si>
  <si>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</si>
  <si>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</si>
  <si>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</si>
  <si>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</si>
  <si>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</si>
  <si>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</si>
  <si>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</si>
  <si>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</si>
  <si>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</si>
  <si>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</si>
  <si>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</si>
  <si>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</si>
  <si>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</si>
  <si>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</si>
  <si>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</si>
  <si>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</si>
  <si>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</si>
  <si>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</si>
  <si>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</si>
  <si>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</si>
  <si>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</si>
  <si>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</si>
  <si>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</si>
  <si>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</si>
  <si>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</si>
  <si>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</si>
  <si>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</si>
  <si>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</si>
  <si>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</si>
  <si>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</si>
  <si>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</si>
  <si>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</si>
  <si>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</si>
  <si>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</si>
  <si>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</si>
  <si>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</si>
  <si>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</si>
  <si>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</si>
  <si>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</si>
  <si>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</si>
  <si>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</si>
  <si>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</si>
  <si>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</si>
  <si>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</si>
  <si>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</si>
  <si>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</si>
  <si>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</si>
  <si>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</si>
  <si>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</si>
  <si>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</si>
  <si>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</si>
  <si>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</si>
  <si>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</si>
  <si>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</si>
  <si>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</si>
  <si>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</si>
  <si>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</si>
  <si>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</si>
  <si>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</si>
  <si>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</si>
  <si>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</si>
  <si>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</si>
  <si>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</si>
  <si>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</si>
  <si>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</si>
  <si>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</si>
  <si>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</si>
  <si>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</si>
  <si>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</si>
  <si>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</si>
  <si>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</si>
  <si>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</si>
  <si>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</si>
  <si>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</si>
  <si>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</si>
  <si>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</si>
  <si>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</si>
  <si>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</si>
  <si>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</si>
  <si>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</si>
  <si>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</si>
  <si>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</si>
  <si>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</si>
  <si>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</si>
  <si>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</si>
  <si>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</si>
  <si>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</si>
  <si>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</si>
  <si>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</si>
  <si>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</si>
  <si>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</si>
  <si>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</si>
  <si>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</si>
  <si>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</si>
  <si>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</si>
  <si>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</si>
  <si>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</si>
  <si>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</si>
  <si>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</si>
  <si>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</si>
  <si>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</si>
  <si>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</si>
  <si>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</si>
  <si>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</si>
  <si>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</si>
  <si>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</si>
  <si>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</si>
  <si>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</si>
  <si>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</si>
  <si>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</si>
  <si>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</si>
  <si>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</si>
  <si>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</si>
  <si>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</si>
  <si>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</si>
  <si>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</si>
  <si>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</si>
  <si>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</si>
  <si>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</si>
  <si>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</si>
  <si>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</si>
  <si>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</si>
  <si>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</si>
  <si>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</si>
  <si>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</si>
  <si>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</si>
  <si>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</si>
  <si>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</si>
  <si>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</si>
  <si>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</si>
  <si>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</si>
  <si>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</si>
  <si>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</si>
  <si>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</si>
  <si>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</si>
  <si>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</si>
  <si>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</si>
  <si>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</si>
  <si>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</si>
  <si>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</si>
  <si>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</si>
  <si>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</si>
  <si>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</si>
  <si>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</si>
  <si>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</si>
  <si>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</si>
  <si>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</si>
  <si>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</si>
  <si>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</si>
  <si>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</si>
  <si>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</si>
  <si>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</si>
  <si>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</si>
  <si>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</si>
  <si>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</si>
  <si>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</si>
  <si>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</si>
  <si>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</si>
  <si>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</si>
  <si>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</si>
  <si>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</si>
  <si>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</si>
  <si>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</si>
  <si>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</si>
  <si>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</si>
  <si>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</si>
  <si>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</si>
  <si>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</si>
  <si>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</si>
  <si>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</si>
  <si>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</si>
  <si>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</si>
  <si>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</si>
  <si>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</si>
  <si>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</si>
  <si>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</si>
  <si>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</si>
  <si>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</si>
  <si>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</si>
  <si>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</si>
  <si>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</si>
  <si>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</si>
  <si>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</si>
  <si>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</si>
  <si>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</si>
  <si>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</si>
  <si>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</si>
  <si>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</si>
  <si>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</si>
  <si>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</si>
  <si>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</si>
  <si>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</si>
  <si>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</si>
  <si>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</si>
  <si>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</si>
  <si>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</si>
  <si>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</si>
  <si>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</si>
  <si>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</si>
  <si>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</si>
  <si>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</si>
  <si>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</si>
  <si>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</si>
  <si>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</si>
  <si>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</si>
  <si>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</si>
  <si>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</si>
  <si>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</si>
  <si>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</si>
  <si>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</si>
  <si>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</si>
  <si>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</si>
  <si>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</si>
  <si>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</si>
  <si>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</si>
  <si>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</si>
  <si>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</si>
  <si>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</si>
  <si>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</si>
  <si>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</si>
  <si>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</si>
  <si>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</si>
  <si>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</si>
  <si>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</si>
  <si>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</si>
  <si>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</si>
  <si>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</si>
  <si>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</si>
  <si>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</si>
  <si>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</si>
  <si>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</si>
  <si>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</si>
  <si>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</si>
  <si>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</si>
  <si>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</si>
  <si>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</si>
  <si>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</si>
  <si>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</si>
  <si>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</si>
  <si>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</si>
  <si>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</si>
  <si>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</si>
  <si>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</si>
  <si>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</si>
  <si>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</si>
  <si>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</si>
  <si>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</si>
  <si>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</si>
  <si>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</si>
  <si>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</si>
  <si>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</si>
  <si>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</si>
  <si>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</si>
  <si>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</si>
  <si>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</si>
  <si>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</si>
  <si>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</si>
  <si>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</si>
  <si>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</si>
  <si>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</si>
  <si>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</si>
  <si>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</si>
  <si>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</si>
  <si>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</si>
  <si>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</si>
  <si>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</si>
  <si>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</si>
  <si>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</si>
  <si>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</si>
  <si>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</si>
  <si>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</si>
  <si>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</si>
  <si>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</si>
  <si>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</si>
  <si>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</si>
  <si>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</si>
  <si>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</si>
  <si>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</si>
  <si>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</si>
  <si>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</si>
  <si>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</si>
  <si>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</si>
  <si>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</si>
  <si>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</si>
  <si>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</si>
  <si>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</si>
  <si>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</si>
  <si>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</si>
  <si>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</si>
  <si>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</si>
  <si>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</si>
  <si>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</si>
  <si>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</si>
  <si>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</si>
  <si>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</si>
  <si>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</si>
  <si>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</si>
  <si>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</si>
  <si>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</si>
  <si>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</si>
  <si>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</si>
  <si>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</si>
  <si>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</si>
  <si>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</si>
  <si>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</si>
  <si>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</si>
  <si>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</si>
  <si>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</si>
  <si>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</si>
  <si>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</si>
  <si>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</si>
  <si>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</si>
  <si>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</si>
  <si>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</si>
  <si>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</si>
  <si>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</si>
  <si>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</si>
  <si>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</si>
  <si>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</si>
  <si>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</si>
  <si>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</si>
  <si>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</si>
  <si>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</si>
  <si>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</si>
  <si>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</si>
  <si>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</si>
  <si>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</si>
  <si>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</si>
  <si>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</si>
  <si>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</si>
  <si>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</si>
  <si>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</si>
  <si>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</si>
  <si>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</si>
  <si>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</si>
  <si>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</si>
  <si>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</si>
  <si>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</si>
  <si>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</si>
  <si>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</si>
  <si>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</si>
  <si>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</si>
  <si>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</si>
  <si>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</si>
  <si>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</si>
  <si>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</si>
  <si>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</si>
  <si>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</si>
  <si>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</si>
  <si>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</si>
  <si>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</si>
  <si>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</si>
  <si>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</si>
  <si>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</si>
  <si>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</si>
  <si>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</si>
  <si>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</si>
  <si>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</si>
  <si>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</si>
  <si>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</si>
  <si>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</si>
  <si>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</si>
  <si>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</si>
  <si>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</si>
  <si>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</si>
  <si>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</si>
  <si>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</si>
  <si>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</si>
  <si>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</si>
  <si>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</si>
  <si>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</si>
  <si>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</si>
  <si>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</si>
  <si>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</si>
  <si>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</si>
  <si>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</si>
  <si>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</si>
  <si>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</si>
  <si>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</si>
  <si>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</si>
  <si>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</si>
  <si>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</si>
  <si>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</si>
  <si>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</si>
  <si>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</si>
  <si>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</si>
  <si>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</si>
  <si>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</si>
  <si>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</si>
  <si>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</si>
  <si>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</si>
  <si>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</si>
  <si>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</si>
  <si>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</si>
  <si>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</si>
  <si>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</si>
  <si>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</si>
  <si>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</si>
  <si>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</si>
  <si>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</si>
  <si>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</si>
  <si>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</si>
  <si>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</si>
  <si>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</si>
  <si>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</si>
  <si>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</si>
  <si>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</si>
  <si>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</si>
  <si>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</si>
  <si>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</si>
  <si>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</si>
  <si>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</si>
  <si>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</si>
  <si>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</si>
  <si>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</si>
  <si>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</si>
  <si>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</si>
  <si>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</si>
  <si>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</si>
  <si>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</si>
  <si>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</si>
  <si>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</si>
  <si>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</si>
  <si>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</si>
  <si>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</si>
  <si>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</si>
  <si>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</si>
  <si>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</si>
  <si>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</si>
  <si>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</si>
  <si>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</si>
  <si>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</si>
  <si>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</si>
  <si>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</si>
  <si>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</si>
  <si>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</si>
  <si>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</si>
  <si>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</si>
  <si>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</si>
  <si>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</si>
  <si>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</si>
  <si>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</si>
  <si>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</si>
  <si>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</si>
  <si>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</si>
  <si>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</si>
  <si>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</si>
  <si>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</si>
  <si>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</si>
  <si>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</si>
  <si>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</si>
  <si>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</si>
  <si>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</si>
  <si>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</si>
  <si>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</si>
  <si>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</si>
  <si>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</si>
  <si>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</si>
  <si>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</si>
  <si>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</si>
  <si>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</si>
  <si>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</si>
  <si>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</si>
  <si>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</si>
  <si>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</si>
  <si>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</si>
  <si>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</si>
  <si>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</si>
  <si>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</si>
  <si>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</si>
  <si>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</si>
  <si>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</si>
  <si>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</si>
  <si>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</si>
  <si>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</si>
  <si>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</si>
  <si>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</si>
  <si>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</si>
  <si>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</si>
  <si>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</si>
  <si>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</si>
  <si>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</si>
  <si>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</si>
  <si>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</si>
  <si>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</si>
  <si>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</si>
  <si>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</si>
  <si>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</si>
  <si>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</si>
  <si>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</si>
  <si>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</si>
  <si>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</si>
  <si>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</si>
  <si>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</si>
  <si>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</si>
  <si>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</si>
  <si>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</si>
  <si>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</si>
  <si>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</si>
  <si>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</si>
  <si>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</si>
  <si>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</si>
  <si>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</si>
  <si>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</si>
  <si>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</si>
  <si>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</si>
  <si>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</si>
  <si>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</si>
  <si>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</si>
  <si>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</si>
  <si>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</si>
  <si>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</si>
  <si>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</si>
  <si>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</si>
  <si>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</si>
  <si>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</si>
  <si>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</si>
  <si>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</si>
  <si>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</si>
  <si>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</si>
  <si>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</si>
  <si>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</si>
  <si>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</si>
  <si>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</si>
  <si>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</si>
  <si>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</si>
  <si>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</si>
  <si>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</si>
  <si>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</si>
  <si>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</si>
  <si>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</si>
  <si>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</si>
  <si>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</si>
  <si>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</si>
  <si>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</si>
  <si>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</si>
  <si>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</si>
  <si>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</si>
  <si>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</si>
  <si>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</si>
  <si>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</si>
  <si>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</si>
  <si>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</si>
  <si>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</si>
  <si>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</si>
  <si>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</si>
  <si>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</si>
  <si>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</si>
  <si>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</si>
  <si>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</si>
  <si>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</si>
  <si>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</si>
  <si>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</si>
  <si>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</si>
  <si>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</si>
  <si>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</si>
  <si>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</si>
  <si>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</si>
  <si>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</si>
  <si>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</si>
  <si>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</si>
  <si>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</si>
  <si>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</si>
  <si>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</si>
  <si>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</si>
  <si>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</si>
  <si>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</si>
  <si>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</si>
  <si>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</si>
  <si>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</si>
  <si>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</si>
  <si>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</si>
  <si>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</si>
  <si>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</si>
  <si>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</si>
  <si>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</si>
  <si>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</si>
  <si>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</si>
  <si>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</si>
  <si>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</si>
  <si>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</si>
  <si>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</si>
  <si>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</si>
  <si>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</si>
  <si>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</si>
  <si>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</si>
  <si>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</si>
  <si>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</si>
  <si>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</si>
  <si>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</si>
  <si>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</si>
  <si>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</si>
  <si>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</si>
  <si>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</si>
  <si>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</si>
  <si>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</si>
  <si>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</si>
  <si>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</si>
  <si>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</si>
  <si>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</si>
  <si>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</si>
  <si>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</si>
  <si>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</si>
  <si>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</si>
  <si>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</si>
  <si>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</si>
  <si>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</si>
  <si>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</si>
  <si>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</si>
  <si>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</si>
  <si>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</si>
  <si>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</si>
  <si>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</si>
  <si>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</si>
  <si>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</si>
  <si>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</si>
  <si>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</si>
  <si>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</si>
  <si>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</si>
  <si>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</si>
  <si>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</si>
  <si>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</si>
  <si>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</si>
  <si>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</si>
  <si>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</si>
  <si>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</si>
  <si>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</si>
  <si>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</si>
  <si>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</si>
  <si>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</si>
  <si>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</si>
  <si>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</si>
  <si>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</si>
  <si>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</si>
  <si>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</si>
  <si>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</si>
  <si>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</si>
  <si>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</si>
  <si>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</si>
  <si>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</si>
  <si>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</si>
  <si>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</si>
  <si>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</si>
  <si>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</si>
  <si>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</si>
  <si>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</si>
  <si>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</si>
  <si>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</si>
  <si>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</si>
  <si>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</si>
  <si>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</si>
  <si>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</si>
  <si>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</si>
  <si>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</si>
  <si>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</si>
  <si>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</si>
  <si>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</si>
  <si>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</si>
  <si>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</si>
  <si>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</si>
  <si>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</si>
  <si>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</si>
  <si>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</si>
  <si>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</si>
  <si>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</si>
  <si>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</si>
  <si>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</si>
  <si>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</si>
  <si>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</si>
  <si>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</si>
  <si>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</si>
  <si>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</si>
  <si>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</si>
  <si>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</si>
  <si>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</si>
  <si>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</si>
  <si>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</si>
  <si>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</si>
  <si>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</si>
  <si>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</si>
  <si>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</si>
  <si>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</si>
  <si>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</si>
  <si>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</si>
  <si>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</si>
  <si>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</si>
  <si>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</si>
  <si>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</si>
  <si>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</si>
  <si>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</si>
  <si>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</si>
  <si>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</si>
  <si>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</si>
  <si>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</si>
  <si>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</si>
  <si>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</si>
  <si>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</si>
  <si>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</si>
  <si>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</si>
  <si>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</si>
  <si>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</si>
  <si>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</si>
  <si>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</si>
  <si>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</si>
  <si>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</si>
  <si>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</si>
  <si>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</si>
  <si>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</si>
  <si>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</si>
  <si>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</si>
  <si>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</si>
  <si>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</si>
  <si>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</si>
  <si>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</si>
  <si>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</si>
  <si>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</si>
  <si>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</si>
  <si>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</si>
  <si>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</si>
  <si>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</si>
  <si>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</si>
  <si>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</si>
  <si>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</si>
  <si>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</si>
  <si>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</si>
  <si>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</si>
  <si>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</si>
  <si>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</si>
  <si>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</si>
  <si>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</si>
  <si>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</si>
  <si>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</si>
  <si>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</si>
  <si>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</si>
  <si>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</si>
  <si>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</si>
  <si>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</si>
  <si>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</si>
  <si>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</si>
  <si>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</si>
  <si>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</si>
  <si>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</si>
  <si>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</si>
  <si>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</si>
  <si>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</si>
  <si>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</si>
  <si>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</si>
  <si>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</si>
  <si>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</si>
  <si>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</si>
  <si>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</si>
  <si>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</si>
  <si>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</si>
  <si>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</si>
  <si>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</si>
  <si>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</si>
  <si>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</si>
  <si>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</si>
  <si>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</si>
  <si>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</si>
  <si>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</si>
  <si>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</si>
  <si>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</si>
  <si>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</si>
  <si>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</si>
  <si>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</si>
  <si>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</si>
  <si>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</si>
  <si>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</si>
  <si>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</si>
  <si>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</si>
  <si>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</si>
  <si>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</si>
  <si>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</si>
  <si>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</si>
  <si>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</si>
  <si>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</si>
  <si>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</si>
  <si>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</si>
  <si>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</si>
  <si>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</si>
  <si>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</si>
  <si>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</si>
  <si>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</si>
  <si>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</si>
  <si>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</si>
  <si>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</si>
  <si>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</si>
  <si>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</si>
  <si>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</si>
  <si>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</si>
  <si>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</si>
  <si>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</si>
  <si>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</si>
  <si>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</si>
  <si>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</si>
  <si>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</si>
  <si>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</si>
  <si>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</si>
  <si>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</si>
  <si>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</si>
  <si>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</si>
  <si>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</si>
  <si>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</si>
  <si>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</si>
  <si>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</si>
  <si>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</si>
  <si>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</si>
  <si>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</si>
  <si>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</si>
  <si>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</si>
  <si>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</si>
  <si>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</si>
  <si>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</si>
  <si>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</si>
  <si>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</si>
  <si>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</si>
  <si>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</si>
  <si>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</si>
  <si>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</si>
  <si>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</si>
  <si>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</si>
  <si>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</si>
  <si>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</si>
  <si>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</si>
  <si>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</si>
  <si>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</si>
  <si>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</si>
  <si>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</si>
  <si>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</si>
  <si>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</si>
  <si>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</si>
  <si>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</si>
  <si>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</si>
  <si>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</si>
  <si>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</si>
  <si>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</si>
  <si>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</si>
  <si>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</si>
  <si>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</si>
  <si>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</si>
  <si>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</si>
  <si>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</si>
  <si>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</si>
  <si>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</si>
  <si>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</si>
  <si>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</si>
  <si>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</si>
  <si>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</si>
  <si>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</si>
  <si>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</si>
  <si>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</si>
  <si>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</si>
  <si>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</si>
  <si>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</si>
  <si>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</si>
  <si>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</si>
  <si>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</si>
  <si>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</si>
  <si>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</si>
  <si>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</si>
  <si>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</si>
  <si>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</si>
  <si>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</si>
  <si>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</si>
  <si>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</si>
  <si>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</si>
  <si>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</si>
  <si>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</si>
  <si>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</si>
  <si>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</si>
  <si>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</si>
  <si>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</si>
  <si>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</si>
  <si>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</si>
  <si>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</si>
  <si>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</si>
  <si>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</si>
  <si>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</si>
  <si>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</si>
  <si>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</si>
  <si>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</si>
  <si>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</si>
  <si>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</si>
  <si>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</si>
  <si>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</si>
  <si>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</si>
  <si>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</si>
  <si>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</si>
  <si>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</si>
  <si>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</si>
  <si>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</si>
  <si>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</si>
  <si>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</si>
  <si>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</si>
  <si>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</si>
  <si>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</si>
  <si>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</si>
  <si>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</si>
  <si>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</si>
  <si>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</si>
  <si>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</si>
  <si>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</si>
  <si>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</si>
  <si>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</si>
  <si>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</si>
  <si>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</si>
  <si>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</si>
  <si>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</si>
  <si>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</si>
  <si>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</si>
  <si>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</si>
  <si>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</si>
  <si>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</si>
  <si>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</si>
  <si>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</si>
  <si>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</si>
  <si>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</si>
  <si>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</si>
  <si>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</si>
  <si>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</si>
  <si>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</si>
  <si>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</si>
  <si>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</si>
  <si>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</si>
  <si>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</si>
  <si>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</si>
  <si>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</si>
  <si>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</si>
  <si>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</si>
  <si>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</si>
  <si>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</si>
  <si>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</si>
  <si>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</si>
  <si>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</si>
  <si>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</si>
  <si>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</si>
  <si>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</si>
  <si>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</si>
  <si>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</si>
  <si>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</si>
  <si>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</si>
  <si>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</si>
  <si>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</si>
  <si>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</si>
  <si>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</si>
  <si>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</si>
  <si>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</si>
  <si>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</si>
  <si>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</si>
  <si>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</si>
  <si>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</si>
  <si>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</si>
  <si>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</si>
  <si>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</si>
  <si>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</si>
  <si>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</si>
  <si>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</si>
  <si>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</si>
  <si>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</si>
  <si>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</si>
  <si>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</si>
  <si>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</si>
  <si>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</si>
  <si>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</si>
  <si>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</si>
  <si>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</si>
  <si>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</si>
  <si>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</si>
  <si>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</si>
  <si>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</si>
  <si>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</si>
  <si>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</si>
  <si>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</si>
  <si>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</si>
  <si>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</si>
  <si>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</si>
  <si>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</si>
  <si>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</si>
  <si>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</si>
  <si>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</si>
  <si>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</si>
  <si>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</si>
  <si>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</si>
  <si>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</si>
  <si>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</si>
  <si>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</si>
  <si>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</si>
  <si>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</si>
  <si>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</si>
  <si>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</si>
  <si>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</si>
  <si>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</si>
  <si>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</si>
  <si>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</si>
  <si>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</si>
  <si>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</si>
  <si>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</si>
  <si>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</si>
  <si>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</si>
  <si>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</si>
  <si>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</si>
  <si>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</si>
  <si>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</si>
  <si>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</si>
  <si>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</si>
  <si>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</si>
  <si>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</si>
  <si>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</si>
  <si>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</si>
  <si>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</si>
  <si>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</si>
  <si>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</si>
  <si>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</si>
  <si>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</si>
  <si>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</si>
  <si>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</si>
  <si>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</si>
  <si>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</si>
  <si>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</si>
  <si>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</si>
  <si>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</si>
  <si>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</si>
  <si>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</si>
  <si>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</si>
  <si>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</si>
  <si>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</si>
  <si>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</si>
  <si>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</si>
  <si>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</si>
  <si>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</si>
  <si>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</si>
  <si>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</si>
  <si>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</si>
  <si>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</si>
  <si>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</si>
  <si>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</si>
  <si>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</si>
  <si>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</si>
  <si>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</si>
  <si>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</si>
  <si>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</si>
  <si>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</si>
  <si>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</si>
  <si>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</si>
  <si>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</si>
  <si>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</si>
  <si>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</si>
  <si>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</si>
  <si>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</si>
  <si>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</si>
  <si>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</si>
  <si>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</si>
  <si>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</si>
  <si>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</si>
  <si>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</si>
  <si>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</si>
  <si>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</si>
  <si>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</si>
  <si>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</si>
  <si>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</si>
  <si>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</si>
  <si>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</si>
  <si>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</si>
  <si>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</si>
  <si>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</si>
  <si>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</si>
  <si>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</si>
  <si>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</si>
  <si>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</si>
  <si>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</si>
  <si>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</si>
  <si>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</si>
  <si>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</si>
  <si>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</si>
  <si>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</si>
  <si>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</si>
  <si>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</si>
  <si>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</si>
  <si>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</si>
  <si>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</si>
  <si>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</si>
  <si>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</si>
  <si>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</si>
  <si>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</si>
  <si>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</si>
  <si>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</si>
  <si>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</si>
  <si>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</si>
  <si>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</si>
  <si>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</si>
  <si>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</si>
  <si>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</si>
  <si>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</si>
  <si>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</si>
  <si>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</si>
  <si>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</si>
  <si>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</si>
  <si>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</si>
  <si>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</si>
  <si>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</si>
  <si>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</si>
  <si>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</si>
  <si>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</si>
  <si>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</si>
  <si>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</si>
  <si>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</si>
  <si>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</si>
  <si>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</si>
  <si>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</si>
  <si>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</si>
  <si>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</si>
  <si>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</si>
  <si>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</si>
  <si>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</si>
  <si>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</si>
  <si>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</si>
  <si>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</si>
  <si>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</si>
  <si>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</si>
  <si>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</si>
  <si>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</si>
  <si>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</si>
  <si>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</si>
  <si>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</si>
  <si>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</si>
  <si>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</si>
  <si>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</si>
  <si>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</si>
  <si>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</si>
  <si>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</si>
  <si>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</si>
  <si>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</si>
  <si>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</si>
  <si>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</si>
  <si>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</si>
  <si>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</si>
  <si>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</si>
  <si>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</si>
  <si>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</si>
  <si>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</si>
  <si>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</si>
  <si>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</si>
  <si>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</si>
  <si>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</si>
  <si>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</si>
  <si>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</si>
  <si>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</si>
  <si>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</si>
  <si>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</si>
  <si>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</si>
  <si>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</si>
  <si>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</si>
  <si>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</si>
  <si>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</si>
  <si>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</si>
  <si>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</si>
  <si>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</si>
  <si>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</si>
  <si>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</si>
  <si>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</si>
  <si>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</si>
  <si>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</si>
  <si>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</si>
  <si>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</si>
  <si>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</si>
  <si>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</si>
  <si>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</si>
  <si>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</si>
  <si>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</si>
  <si>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</si>
  <si>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</si>
  <si>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</si>
  <si>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</si>
  <si>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</si>
  <si>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</si>
  <si>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</si>
  <si>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</si>
  <si>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</si>
  <si>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</si>
  <si>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</si>
  <si>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</si>
  <si>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</si>
  <si>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</si>
  <si>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</si>
  <si>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</si>
  <si>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</si>
  <si>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</si>
  <si>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</si>
  <si>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</si>
  <si>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</si>
  <si>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</si>
  <si>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</si>
  <si>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</si>
  <si>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</si>
  <si>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</si>
  <si>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</si>
  <si>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</si>
  <si>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</si>
  <si>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</si>
  <si>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</si>
  <si>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</si>
  <si>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</si>
  <si>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</si>
  <si>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</si>
  <si>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</si>
  <si>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</si>
  <si>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</si>
  <si>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</si>
  <si>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</si>
  <si>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</si>
  <si>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</si>
  <si>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</si>
  <si>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</si>
  <si>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</si>
  <si>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</si>
  <si>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</si>
  <si>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</si>
  <si>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</si>
  <si>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</si>
  <si>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</si>
  <si>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</si>
  <si>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</si>
  <si>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</si>
  <si>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</si>
  <si>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</si>
  <si>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</si>
  <si>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</si>
  <si>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</si>
  <si>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</si>
  <si>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</si>
  <si>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</si>
  <si>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</si>
  <si>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</si>
  <si>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</si>
  <si>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</si>
  <si>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</si>
  <si>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</si>
  <si>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</si>
  <si>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</si>
  <si>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</si>
  <si>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</si>
  <si>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</si>
  <si>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</si>
  <si>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</si>
  <si>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</si>
  <si>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</si>
  <si>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</si>
  <si>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</si>
  <si>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</si>
  <si>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</si>
  <si>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</si>
  <si>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</si>
  <si>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</si>
  <si>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</si>
  <si>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</si>
  <si>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</si>
  <si>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</si>
  <si>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</si>
  <si>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</si>
  <si>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</si>
  <si>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</si>
  <si>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</si>
  <si>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</si>
  <si>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</si>
  <si>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</si>
  <si>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</si>
  <si>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</si>
  <si>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</si>
  <si>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</si>
  <si>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</si>
  <si>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</si>
  <si>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</si>
  <si>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</si>
  <si>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</si>
  <si>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</si>
  <si>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</si>
  <si>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</si>
  <si>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</si>
  <si>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</si>
  <si>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</si>
  <si>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</si>
  <si>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</si>
  <si>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</si>
  <si>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</si>
  <si>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</si>
  <si>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</si>
  <si>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</si>
  <si>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</si>
  <si>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</si>
  <si>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</si>
  <si>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</si>
  <si>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</si>
  <si>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</si>
  <si>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</si>
  <si>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</si>
  <si>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</si>
  <si>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</si>
  <si>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</si>
  <si>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</si>
  <si>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</si>
  <si>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</si>
  <si>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</si>
  <si>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</si>
  <si>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</si>
  <si>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</si>
  <si>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</si>
  <si>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</si>
  <si>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</si>
  <si>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</si>
  <si>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</si>
  <si>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</si>
  <si>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</si>
  <si>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</si>
  <si>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</si>
  <si>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</si>
  <si>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</si>
  <si>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</si>
  <si>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</si>
  <si>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</si>
  <si>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</si>
  <si>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</si>
  <si>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</si>
  <si>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</si>
  <si>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</si>
  <si>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</si>
  <si>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</si>
  <si>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</si>
  <si>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</si>
  <si>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</si>
  <si>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</si>
  <si>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</si>
  <si>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</si>
  <si>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</si>
  <si>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</si>
  <si>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</si>
  <si>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</si>
  <si>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</si>
  <si>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</si>
  <si>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</si>
  <si>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</si>
  <si>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</si>
  <si>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</si>
  <si>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</si>
  <si>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</si>
  <si>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</si>
  <si>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</si>
  <si>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</si>
  <si>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</si>
  <si>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</si>
  <si>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</si>
  <si>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</si>
  <si>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</si>
  <si>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</si>
  <si>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</si>
  <si>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</si>
  <si>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</si>
  <si>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</si>
  <si>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</si>
  <si>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</si>
  <si>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</si>
  <si>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</si>
  <si>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</si>
  <si>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</si>
  <si>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</si>
  <si>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</si>
  <si>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</si>
  <si>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</si>
  <si>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</si>
  <si>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</si>
  <si>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</si>
  <si>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</si>
  <si>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</si>
  <si>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</si>
  <si>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</si>
  <si>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</si>
  <si>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</si>
  <si>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</si>
  <si>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</si>
  <si>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</si>
  <si>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</si>
  <si>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</si>
  <si>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</si>
  <si>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</si>
  <si>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</si>
  <si>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</si>
  <si>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</si>
  <si>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</si>
  <si>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</si>
  <si>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</si>
  <si>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</si>
  <si>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</si>
  <si>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</si>
  <si>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</si>
  <si>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</si>
  <si>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</si>
  <si>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</si>
  <si>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</si>
  <si>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</si>
  <si>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</si>
  <si>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</si>
  <si>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</si>
  <si>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</si>
  <si>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</si>
  <si>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</si>
  <si>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</si>
  <si>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</si>
  <si>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</si>
  <si>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</si>
  <si>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</si>
  <si>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</si>
  <si>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</si>
  <si>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</si>
  <si>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</si>
  <si>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</si>
  <si>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</si>
  <si>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</si>
  <si>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</si>
  <si>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</si>
  <si>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</si>
  <si>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</si>
  <si>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</si>
  <si>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</si>
  <si>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</si>
  <si>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</si>
  <si>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</si>
  <si>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</si>
  <si>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</si>
  <si>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</si>
  <si>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</si>
  <si>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</si>
  <si>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</si>
  <si>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</si>
  <si>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</si>
  <si>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</si>
  <si>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</si>
  <si>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</si>
  <si>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</si>
  <si>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</si>
  <si>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</si>
  <si>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</si>
  <si>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</si>
  <si>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</si>
  <si>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</si>
  <si>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</si>
  <si>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</si>
  <si>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</si>
  <si>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</si>
  <si>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</si>
  <si>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</si>
  <si>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</si>
  <si>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</si>
  <si>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</si>
  <si>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</si>
  <si>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</si>
  <si>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</si>
  <si>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</si>
  <si>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</si>
  <si>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</si>
  <si>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</si>
  <si>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</si>
  <si>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</si>
  <si>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</si>
  <si>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</si>
  <si>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</si>
  <si>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</si>
  <si>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</si>
  <si>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</si>
  <si>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</si>
  <si>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</si>
  <si>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</si>
  <si>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</si>
  <si>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</si>
  <si>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</si>
  <si>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</si>
  <si>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</si>
  <si>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</si>
  <si>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</si>
  <si>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</si>
  <si>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</si>
  <si>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</si>
  <si>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</si>
  <si>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</si>
  <si>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</si>
  <si>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</si>
  <si>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</si>
  <si>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</si>
  <si>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</si>
  <si>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</si>
  <si>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</si>
  <si>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</si>
  <si>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</si>
  <si>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</si>
  <si>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</si>
  <si>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</si>
  <si>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</si>
  <si>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</si>
  <si>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</si>
  <si>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</si>
  <si>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</si>
  <si>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</si>
  <si>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</si>
  <si>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</si>
  <si>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</si>
  <si>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</si>
  <si>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</si>
  <si>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</si>
  <si>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</si>
  <si>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</si>
  <si>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</si>
  <si>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</si>
  <si>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</si>
  <si>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</si>
  <si>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</si>
  <si>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</si>
  <si>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</si>
  <si>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</si>
  <si>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</si>
  <si>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</si>
  <si>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</si>
  <si>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</si>
  <si>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</si>
  <si>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</si>
  <si>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</si>
  <si>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</si>
  <si>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</si>
  <si>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</si>
  <si>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</si>
  <si>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</si>
  <si>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</si>
  <si>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</si>
  <si>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</si>
  <si>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</si>
  <si>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</si>
  <si>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</si>
  <si>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</si>
  <si>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</si>
  <si>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</si>
  <si>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</si>
  <si>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</si>
  <si>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</si>
  <si>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</si>
  <si>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</si>
  <si>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</si>
  <si>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</si>
  <si>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</si>
  <si>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</si>
  <si>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</si>
  <si>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</si>
  <si>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</si>
  <si>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</si>
  <si>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</si>
  <si>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</si>
  <si>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</si>
  <si>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</si>
  <si>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</si>
  <si>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</si>
  <si>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</si>
  <si>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</si>
  <si>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</si>
  <si>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</si>
  <si>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</si>
  <si>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</si>
  <si>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</si>
  <si>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</si>
  <si>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</si>
  <si>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</si>
  <si>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</si>
  <si>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</si>
  <si>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</si>
  <si>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</si>
  <si>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</si>
  <si>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</si>
  <si>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</si>
  <si>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</si>
  <si>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</si>
  <si>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</si>
  <si>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</si>
  <si>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</si>
  <si>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</si>
  <si>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</si>
  <si>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</si>
  <si>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</si>
  <si>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</si>
  <si>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</si>
  <si>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</si>
  <si>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</si>
  <si>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</si>
  <si>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</si>
  <si>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</si>
  <si>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</si>
  <si>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</si>
  <si>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</si>
  <si>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</si>
  <si>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</si>
  <si>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</si>
  <si>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</si>
  <si>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</si>
  <si>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</si>
  <si>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</si>
  <si>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</si>
  <si>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</si>
  <si>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</si>
  <si>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</si>
  <si>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</si>
  <si>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</si>
  <si>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</si>
  <si>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</si>
  <si>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</si>
  <si>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</si>
  <si>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</si>
  <si>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</si>
  <si>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</si>
  <si>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</si>
  <si>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</si>
  <si>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</si>
  <si>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</si>
  <si>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</si>
  <si>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</si>
  <si>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</si>
  <si>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</si>
  <si>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</si>
  <si>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</si>
  <si>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</si>
  <si>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</si>
  <si>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</si>
  <si>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</si>
  <si>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</si>
  <si>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</si>
  <si>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</si>
  <si>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</si>
  <si>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</si>
  <si>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</si>
  <si>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</si>
  <si>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</si>
  <si>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</si>
  <si>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</si>
  <si>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</si>
  <si>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</si>
  <si>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</si>
  <si>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</si>
  <si>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</si>
  <si>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</si>
  <si>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</si>
  <si>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</si>
  <si>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</si>
  <si>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</si>
  <si>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</si>
  <si>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</si>
  <si>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</si>
  <si>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</si>
  <si>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</si>
  <si>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</si>
  <si>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</si>
  <si>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</si>
  <si>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</si>
  <si>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</si>
  <si>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</si>
  <si>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</si>
  <si>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</si>
  <si>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</si>
  <si>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</si>
  <si>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</si>
  <si>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</si>
  <si>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</si>
  <si>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</si>
  <si>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</si>
  <si>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</si>
  <si>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</si>
  <si>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</si>
  <si>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</si>
  <si>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</si>
  <si>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</si>
  <si>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</si>
  <si>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</si>
  <si>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</si>
  <si>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</si>
  <si>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</si>
  <si>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</si>
  <si>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</si>
  <si>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</si>
  <si>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</si>
  <si>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</si>
  <si>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</si>
  <si>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</si>
  <si>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</si>
  <si>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</si>
  <si>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</si>
  <si>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</si>
  <si>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</si>
  <si>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</si>
  <si>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</si>
  <si>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</si>
  <si>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</si>
  <si>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</si>
  <si>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</si>
  <si>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</si>
  <si>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</si>
  <si>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</si>
  <si>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</si>
  <si>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</si>
  <si>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</si>
  <si>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</si>
  <si>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</si>
  <si>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</si>
  <si>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</si>
  <si>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</si>
  <si>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</si>
  <si>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</si>
  <si>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</si>
  <si>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</si>
  <si>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</si>
  <si>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</si>
  <si>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</si>
  <si>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</si>
  <si>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</si>
  <si>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</si>
  <si>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</si>
  <si>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</si>
  <si>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</si>
  <si>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</si>
  <si>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</si>
  <si>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</si>
  <si>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</si>
  <si>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</si>
  <si>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</si>
  <si>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</si>
  <si>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</si>
  <si>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</si>
  <si>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</si>
  <si>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</si>
  <si>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</si>
  <si>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</si>
  <si>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</si>
  <si>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</si>
  <si>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</si>
  <si>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</si>
  <si>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</si>
  <si>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</si>
  <si>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</si>
  <si>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</si>
  <si>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</si>
  <si>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</si>
  <si>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</si>
  <si>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</si>
  <si>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</si>
  <si>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</si>
  <si>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</si>
  <si>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</si>
  <si>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</si>
  <si>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</si>
  <si>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</si>
  <si>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</si>
  <si>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</si>
  <si>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</si>
  <si>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</si>
  <si>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</si>
  <si>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</si>
  <si>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</si>
  <si>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</si>
  <si>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</si>
  <si>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</si>
  <si>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</si>
  <si>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</si>
  <si>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</si>
  <si>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</si>
  <si>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</si>
  <si>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</si>
  <si>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</si>
  <si>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</si>
  <si>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</si>
  <si>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</si>
  <si>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</si>
  <si>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</si>
  <si>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</si>
  <si>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</si>
  <si>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</si>
  <si>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</si>
  <si>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</si>
  <si>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</si>
  <si>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</si>
  <si>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</si>
  <si>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</si>
  <si>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</si>
  <si>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</si>
  <si>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</si>
  <si>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</si>
  <si>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</si>
  <si>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</si>
  <si>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</si>
  <si>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</si>
  <si>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</si>
  <si>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</si>
  <si>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</si>
  <si>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</si>
  <si>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</si>
  <si>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</si>
  <si>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</si>
  <si>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</si>
  <si>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</si>
  <si>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</si>
  <si>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</si>
  <si>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</si>
  <si>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</si>
  <si>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</si>
  <si>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</si>
  <si>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</si>
  <si>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</si>
  <si>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</si>
  <si>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</si>
  <si>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</si>
  <si>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</si>
  <si>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</si>
  <si>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</si>
  <si>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</si>
  <si>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</si>
  <si>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</si>
  <si>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</si>
  <si>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</si>
  <si>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</si>
  <si>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</si>
  <si>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</si>
  <si>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</si>
  <si>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</si>
  <si>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</si>
  <si>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</si>
  <si>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</si>
  <si>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</si>
  <si>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</si>
  <si>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</si>
  <si>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</si>
  <si>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</si>
  <si>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</si>
  <si>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</si>
  <si>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</si>
  <si>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</si>
  <si>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</si>
  <si>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</si>
  <si>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</si>
  <si>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</si>
  <si>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</si>
  <si>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</si>
  <si>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</si>
  <si>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</si>
  <si>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</si>
  <si>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</si>
  <si>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</si>
  <si>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</si>
  <si>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</si>
  <si>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</si>
  <si>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</si>
  <si>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</si>
  <si>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</si>
  <si>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</si>
  <si>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</si>
  <si>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</si>
  <si>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</si>
  <si>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</si>
  <si>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</si>
  <si>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</si>
  <si>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</si>
  <si>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</si>
  <si>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</si>
  <si>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</si>
  <si>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</si>
  <si>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</si>
  <si>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</si>
  <si>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</si>
  <si>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</si>
  <si>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</si>
  <si>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</si>
  <si>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</si>
  <si>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</si>
  <si>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</si>
  <si>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</si>
  <si>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</si>
  <si>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</si>
  <si>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</si>
  <si>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</si>
  <si>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</si>
  <si>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</si>
  <si>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</si>
  <si>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</si>
  <si>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</si>
  <si>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</si>
  <si>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</si>
  <si>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</si>
  <si>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</si>
  <si>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</si>
  <si>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</si>
  <si>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</si>
  <si>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</si>
  <si>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</si>
  <si>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</si>
  <si>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</si>
  <si>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</si>
  <si>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</si>
  <si>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</si>
  <si>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</si>
  <si>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</si>
  <si>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</si>
  <si>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</si>
  <si>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</si>
  <si>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</si>
  <si>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</si>
  <si>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</si>
  <si>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</si>
  <si>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</si>
  <si>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</si>
  <si>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</si>
  <si>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</si>
  <si>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</si>
  <si>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</si>
  <si>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</si>
  <si>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</si>
  <si>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</si>
  <si>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</si>
  <si>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</si>
  <si>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</si>
  <si>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</si>
  <si>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</si>
  <si>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</si>
  <si>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</si>
  <si>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</si>
  <si>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</si>
  <si>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</si>
  <si>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</si>
  <si>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</si>
  <si>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</si>
  <si>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</si>
  <si>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</si>
  <si>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</si>
  <si>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</si>
  <si>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</si>
  <si>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</si>
  <si>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</si>
  <si>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</si>
  <si>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</si>
  <si>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</si>
  <si>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</si>
  <si>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</si>
  <si>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</si>
  <si>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</si>
  <si>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</si>
  <si>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</si>
  <si>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</si>
  <si>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</si>
  <si>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</si>
  <si>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</si>
  <si>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</si>
  <si>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</si>
  <si>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</si>
  <si>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</si>
  <si>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</si>
  <si>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</si>
  <si>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</si>
  <si>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</si>
  <si>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</si>
  <si>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</si>
  <si>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</si>
  <si>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</si>
  <si>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</si>
  <si>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</si>
  <si>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</si>
  <si>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</si>
  <si>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</si>
  <si>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</si>
  <si>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</si>
  <si>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</si>
  <si>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</si>
  <si>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</si>
  <si>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</si>
  <si>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</si>
  <si>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</si>
  <si>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</si>
  <si>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</si>
  <si>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</si>
  <si>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</si>
  <si>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</si>
  <si>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</si>
  <si>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</si>
  <si>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</si>
  <si>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</si>
  <si>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</si>
  <si>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</si>
  <si>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</si>
  <si>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</si>
  <si>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</si>
  <si>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</si>
  <si>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</si>
  <si>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</si>
  <si>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</si>
  <si>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</si>
  <si>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</si>
  <si>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</si>
  <si>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</si>
  <si>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</si>
  <si>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</si>
  <si>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</si>
  <si>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</si>
  <si>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</si>
  <si>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</si>
  <si>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</si>
  <si>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</si>
  <si>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</si>
  <si>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</si>
  <si>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</si>
  <si>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</si>
  <si>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</si>
  <si>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</si>
  <si>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</si>
  <si>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</si>
  <si>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</si>
  <si>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</si>
  <si>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</si>
  <si>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</si>
  <si>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</si>
  <si>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</si>
  <si>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</si>
  <si>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</si>
  <si>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</si>
  <si>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</si>
  <si>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</si>
  <si>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</si>
  <si>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</si>
  <si>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</si>
  <si>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</si>
  <si>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</si>
  <si>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</si>
  <si>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</si>
  <si>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</si>
  <si>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</si>
  <si>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</si>
  <si>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</si>
  <si>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</si>
  <si>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</si>
  <si>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</si>
  <si>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</si>
  <si>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</si>
  <si>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</si>
  <si>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</si>
  <si>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</si>
  <si>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</si>
  <si>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</si>
  <si>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</si>
  <si>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</si>
  <si>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</si>
  <si>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</si>
  <si>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</si>
  <si>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</si>
  <si>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</si>
  <si>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</si>
  <si>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</si>
  <si>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</si>
  <si>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</si>
  <si>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</si>
  <si>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</si>
  <si>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</si>
  <si>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</si>
  <si>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</si>
  <si>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</si>
  <si>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</si>
  <si>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</si>
  <si>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</si>
  <si>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</si>
  <si>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</si>
  <si>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</si>
  <si>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</si>
  <si>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</si>
  <si>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</si>
  <si>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</si>
  <si>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</si>
  <si>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</si>
  <si>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</si>
  <si>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</si>
  <si>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</si>
  <si>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</si>
  <si>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</si>
  <si>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</si>
  <si>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</si>
  <si>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</si>
  <si>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</si>
  <si>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</si>
  <si>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</si>
  <si>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</si>
  <si>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</si>
  <si>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</si>
  <si>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</si>
  <si>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</si>
  <si>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</si>
  <si>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</si>
  <si>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</si>
  <si>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</si>
  <si>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</si>
  <si>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</si>
  <si>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</si>
  <si>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</si>
  <si>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</si>
  <si>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</si>
  <si>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</si>
  <si>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</si>
  <si>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</si>
  <si>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</si>
  <si>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</si>
  <si>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</si>
  <si>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</si>
  <si>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</si>
  <si>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</si>
  <si>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</si>
  <si>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</si>
  <si>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</si>
  <si>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</si>
  <si>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</si>
  <si>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</si>
  <si>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</si>
  <si>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</si>
  <si>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</si>
  <si>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</si>
  <si>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</si>
  <si>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</si>
  <si>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</si>
  <si>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</si>
  <si>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</si>
  <si>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</si>
  <si>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</si>
  <si>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</si>
  <si>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</si>
  <si>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</si>
  <si>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</si>
  <si>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</si>
  <si>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</si>
  <si>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</si>
  <si>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</si>
  <si>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</si>
  <si>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</si>
  <si>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</si>
  <si>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</si>
  <si>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</si>
  <si>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</si>
  <si>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</si>
  <si>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</si>
  <si>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</si>
  <si>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</si>
  <si>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</si>
  <si>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</si>
  <si>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</si>
  <si>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</si>
  <si>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</si>
  <si>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</si>
  <si>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</si>
  <si>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</si>
  <si>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</si>
  <si>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</si>
  <si>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</si>
  <si>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</si>
  <si>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</si>
  <si>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</si>
  <si>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</si>
  <si>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</si>
  <si>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</si>
  <si>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</si>
  <si>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</si>
  <si>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</si>
  <si>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</si>
  <si>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</si>
  <si>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</si>
  <si>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</si>
  <si>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</si>
  <si>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</si>
  <si>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</si>
  <si>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</si>
  <si>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</si>
  <si>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</si>
  <si>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</si>
  <si>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</si>
  <si>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</si>
  <si>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</si>
  <si>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</si>
  <si>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</si>
  <si>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</si>
  <si>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</si>
  <si>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</si>
  <si>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</si>
  <si>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</si>
  <si>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</si>
  <si>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</si>
  <si>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</si>
  <si>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</si>
  <si>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</si>
  <si>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</si>
  <si>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</si>
  <si>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</si>
  <si>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</si>
  <si>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</si>
  <si>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</si>
  <si>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</si>
  <si>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</si>
  <si>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</si>
  <si>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</si>
  <si>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</si>
  <si>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</si>
  <si>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</si>
  <si>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</si>
  <si>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</si>
  <si>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</si>
  <si>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</si>
  <si>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</si>
  <si>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</si>
  <si>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</si>
  <si>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</si>
  <si>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</si>
  <si>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</si>
  <si>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</si>
  <si>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</si>
  <si>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</si>
  <si>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</si>
  <si>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</si>
  <si>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</si>
  <si>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</si>
  <si>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</si>
  <si>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</si>
  <si>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</si>
  <si>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</si>
  <si>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</si>
  <si>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</si>
  <si>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</si>
  <si>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</si>
  <si>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</si>
  <si>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</si>
  <si>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</si>
  <si>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</si>
  <si>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</si>
  <si>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</si>
  <si>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</si>
  <si>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</si>
  <si>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</si>
  <si>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</si>
  <si>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</si>
  <si>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</si>
  <si>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</si>
  <si>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</si>
  <si>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</si>
  <si>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</si>
  <si>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</si>
  <si>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</si>
  <si>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</si>
  <si>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</si>
  <si>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</si>
  <si>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</si>
  <si>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</si>
  <si>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</si>
  <si>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</si>
  <si>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</si>
  <si>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</si>
  <si>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</si>
  <si>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</si>
  <si>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</si>
  <si>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</si>
  <si>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</si>
  <si>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</si>
  <si>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</si>
  <si>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</si>
  <si>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</si>
  <si>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</si>
  <si>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</si>
  <si>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</si>
  <si>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</si>
  <si>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</si>
  <si>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</si>
  <si>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</si>
  <si>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</si>
  <si>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</si>
  <si>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</si>
  <si>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</si>
  <si>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</si>
  <si>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</si>
  <si>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</si>
  <si>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</si>
  <si>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</si>
  <si>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</si>
  <si>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</si>
  <si>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</si>
  <si>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</si>
  <si>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</si>
  <si>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</si>
  <si>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</si>
  <si>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</si>
  <si>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</si>
  <si>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</si>
  <si>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</si>
  <si>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</si>
  <si>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</si>
  <si>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</si>
  <si>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</si>
  <si>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</si>
  <si>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</si>
  <si>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</si>
  <si>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</si>
  <si>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</si>
  <si>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</si>
  <si>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</si>
  <si>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</si>
  <si>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</si>
  <si>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</si>
  <si>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</si>
  <si>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</si>
  <si>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</si>
  <si>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</si>
  <si>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</si>
  <si>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</si>
  <si>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</si>
  <si>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</si>
  <si>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</si>
  <si>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</si>
  <si>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</si>
  <si>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</si>
  <si>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</si>
  <si>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</si>
  <si>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</si>
  <si>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</si>
  <si>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</si>
  <si>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</si>
  <si>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</si>
  <si>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</si>
  <si>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</si>
  <si>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</si>
  <si>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</si>
  <si>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</si>
  <si>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</si>
  <si>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</si>
  <si>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</si>
  <si>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</si>
  <si>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</si>
  <si>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</si>
  <si>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</si>
  <si>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</si>
  <si>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</si>
  <si>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</si>
  <si>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</si>
  <si>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</si>
  <si>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</si>
  <si>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</si>
  <si>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</si>
  <si>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</si>
  <si>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</si>
  <si>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</si>
  <si>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</si>
  <si>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</si>
  <si>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</si>
  <si>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</si>
  <si>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</si>
  <si>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</si>
  <si>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</si>
  <si>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</si>
  <si>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</si>
  <si>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</si>
  <si>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</si>
  <si>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</si>
  <si>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</si>
  <si>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</si>
  <si>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</si>
  <si>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</si>
  <si>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</si>
  <si>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</si>
  <si>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</si>
  <si>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</si>
  <si>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</si>
  <si>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</si>
  <si>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</si>
  <si>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</si>
  <si>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</si>
  <si>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</si>
  <si>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</si>
  <si>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</si>
  <si>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</si>
  <si>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</si>
  <si>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</si>
  <si>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</si>
  <si>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</si>
  <si>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</si>
  <si>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</si>
  <si>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</si>
  <si>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</si>
  <si>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</si>
  <si>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</si>
  <si>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</si>
  <si>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</si>
  <si>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</si>
  <si>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</si>
  <si>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</si>
  <si>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</si>
  <si>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</si>
  <si>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</si>
  <si>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</si>
  <si>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</si>
  <si>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</si>
  <si>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</si>
  <si>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</si>
  <si>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</si>
  <si>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</si>
  <si>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</si>
  <si>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</si>
  <si>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</si>
  <si>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</si>
  <si>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</si>
  <si>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</si>
  <si>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</si>
  <si>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</si>
  <si>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</si>
  <si>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</si>
  <si>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</si>
  <si>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</si>
  <si>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</si>
  <si>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</si>
  <si>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</si>
  <si>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</si>
  <si>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</si>
  <si>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</si>
  <si>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</si>
  <si>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</si>
  <si>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</si>
  <si>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</si>
  <si>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</si>
  <si>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</si>
  <si>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</si>
  <si>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</si>
  <si>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</si>
  <si>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</si>
  <si>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</si>
  <si>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</si>
  <si>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</si>
  <si>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</si>
  <si>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</si>
  <si>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</si>
  <si>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</si>
  <si>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</si>
  <si>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</si>
  <si>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</si>
  <si>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</si>
  <si>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</si>
  <si>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</si>
  <si>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</si>
  <si>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</si>
  <si>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</si>
  <si>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</si>
  <si>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</si>
  <si>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</si>
  <si>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</si>
  <si>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</si>
  <si>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</si>
  <si>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</si>
  <si>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</si>
  <si>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</si>
  <si>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</si>
  <si>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</si>
  <si>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</si>
  <si>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</si>
  <si>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</si>
  <si>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</si>
  <si>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</si>
  <si>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</si>
  <si>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</si>
  <si>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</si>
  <si>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</si>
  <si>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</si>
  <si>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</si>
  <si>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</si>
  <si>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</si>
  <si>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</si>
  <si>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</si>
  <si>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</si>
  <si>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</si>
  <si>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</si>
  <si>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</si>
  <si>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</si>
  <si>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</si>
  <si>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</si>
  <si>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</si>
  <si>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</si>
  <si>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</si>
  <si>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</si>
  <si>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</si>
  <si>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</si>
  <si>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</si>
  <si>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</si>
  <si>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</si>
  <si>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</si>
  <si>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</si>
  <si>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</si>
  <si>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</si>
  <si>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</si>
  <si>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</si>
  <si>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</si>
  <si>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</si>
  <si>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</si>
  <si>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</si>
  <si>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</si>
  <si>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</si>
  <si>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</si>
  <si>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</si>
  <si>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</si>
  <si>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</si>
  <si>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</si>
  <si>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</si>
  <si>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</si>
  <si>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</si>
  <si>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</si>
  <si>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</si>
  <si>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</si>
  <si>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</si>
  <si>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</si>
  <si>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</si>
  <si>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</si>
  <si>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</si>
  <si>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</si>
  <si>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</si>
  <si>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</si>
  <si>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</si>
  <si>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</si>
  <si>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</si>
  <si>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</si>
  <si>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</si>
  <si>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</si>
  <si>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</si>
  <si>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</si>
  <si>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</si>
  <si>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</si>
  <si>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</si>
  <si>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</si>
  <si>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</si>
  <si>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</si>
  <si>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</si>
  <si>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</si>
  <si>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</si>
  <si>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</si>
  <si>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</si>
  <si>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</si>
  <si>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</si>
  <si>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</si>
  <si>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</si>
  <si>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</si>
  <si>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</si>
  <si>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</si>
  <si>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</si>
  <si>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</si>
  <si>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</si>
  <si>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</si>
  <si>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</si>
  <si>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</si>
  <si>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</si>
  <si>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</si>
  <si>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</si>
  <si>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</si>
  <si>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</si>
  <si>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</si>
  <si>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</si>
  <si>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</si>
  <si>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</si>
  <si>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</si>
  <si>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</si>
  <si>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</si>
  <si>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</si>
  <si>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</si>
  <si>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</si>
  <si>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</si>
  <si>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</si>
  <si>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</si>
  <si>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</si>
  <si>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</si>
  <si>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</si>
  <si>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</si>
  <si>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</si>
  <si>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</si>
  <si>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</si>
  <si>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</si>
  <si>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</si>
  <si>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</si>
  <si>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</si>
  <si>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</si>
  <si>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</si>
  <si>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</si>
  <si>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</si>
  <si>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</si>
  <si>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</si>
  <si>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</si>
  <si>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</si>
  <si>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</si>
  <si>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</si>
  <si>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</si>
  <si>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</si>
  <si>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</si>
  <si>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</si>
  <si>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</si>
  <si>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</si>
  <si>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</si>
  <si>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</si>
  <si>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</si>
  <si>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</si>
  <si>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</si>
  <si>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</si>
  <si>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</si>
  <si>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</si>
  <si>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</si>
  <si>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</si>
  <si>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</si>
  <si>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</si>
  <si>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</si>
  <si>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</si>
  <si>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</si>
  <si>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</si>
  <si>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</si>
  <si>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</si>
  <si>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</si>
  <si>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</si>
  <si>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</si>
  <si>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</si>
  <si>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</si>
  <si>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</si>
  <si>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</si>
  <si>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</si>
  <si>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</si>
  <si>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</si>
  <si>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</si>
  <si>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</si>
  <si>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</si>
  <si>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</si>
  <si>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</si>
  <si>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</si>
  <si>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</si>
  <si>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</si>
  <si>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</si>
  <si>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</si>
  <si>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</si>
  <si>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</si>
  <si>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</si>
  <si>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</si>
  <si>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</si>
  <si>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</si>
  <si>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</si>
  <si>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</si>
  <si>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</si>
  <si>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</si>
  <si>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</si>
  <si>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</si>
  <si>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</si>
  <si>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</si>
  <si>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</si>
  <si>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</si>
  <si>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</si>
  <si>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</si>
  <si>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</si>
  <si>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</si>
  <si>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</si>
  <si>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</si>
  <si>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</si>
  <si>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</si>
  <si>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</si>
  <si>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</si>
  <si>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</si>
  <si>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</si>
  <si>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</si>
  <si>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</si>
  <si>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</si>
  <si>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</si>
  <si>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</si>
  <si>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</si>
  <si>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</si>
  <si>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</si>
  <si>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</si>
  <si>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</si>
  <si>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</si>
  <si>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</si>
  <si>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</si>
  <si>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</si>
  <si>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</si>
  <si>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</si>
  <si>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</si>
  <si>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</si>
  <si>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</si>
  <si>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</si>
  <si>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</si>
  <si>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</si>
  <si>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</si>
  <si>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</si>
  <si>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</si>
  <si>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</si>
  <si>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</si>
  <si>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</si>
  <si>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</si>
  <si>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</si>
  <si>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</si>
  <si>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</si>
  <si>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</si>
  <si>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</si>
  <si>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</si>
  <si>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</si>
  <si>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</si>
  <si>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</si>
  <si>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</si>
  <si>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</si>
  <si>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</si>
  <si>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</si>
  <si>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</si>
  <si>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</si>
  <si>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</si>
  <si>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</si>
  <si>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</si>
  <si>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</si>
  <si>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</si>
  <si>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</si>
  <si>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</si>
  <si>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</si>
  <si>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</si>
  <si>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</si>
  <si>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</si>
  <si>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</si>
  <si>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</si>
  <si>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</si>
  <si>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</si>
  <si>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</si>
  <si>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</si>
  <si>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</si>
  <si>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</si>
  <si>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</si>
  <si>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</si>
  <si>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</si>
  <si>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</si>
  <si>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</si>
  <si>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</si>
  <si>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</si>
  <si>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</si>
  <si>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</si>
  <si>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</si>
  <si>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</si>
  <si>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</si>
  <si>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</si>
  <si>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</si>
  <si>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</si>
  <si>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</si>
  <si>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</si>
  <si>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</si>
  <si>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</si>
  <si>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</si>
  <si>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</si>
  <si>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</si>
  <si>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</si>
  <si>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</si>
  <si>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</si>
  <si>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</si>
  <si>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</si>
  <si>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</si>
  <si>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</si>
  <si>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</si>
  <si>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</si>
  <si>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</si>
  <si>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</si>
  <si>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</si>
  <si>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</si>
  <si>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</si>
  <si>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</si>
  <si>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</si>
  <si>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</si>
  <si>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</si>
  <si>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</si>
  <si>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</si>
  <si>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</si>
  <si>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</si>
  <si>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</si>
  <si>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</si>
  <si>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</si>
  <si>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</si>
  <si>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</si>
  <si>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</si>
  <si>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</si>
  <si>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</si>
  <si>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</si>
  <si>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</si>
  <si>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</si>
  <si>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</si>
  <si>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</si>
  <si>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</si>
  <si>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</si>
  <si>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</si>
  <si>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</si>
  <si>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</si>
  <si>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</si>
  <si>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</si>
  <si>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</si>
  <si>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</si>
  <si>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</si>
  <si>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</si>
  <si>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</si>
  <si>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</si>
  <si>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</si>
  <si>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</si>
  <si>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</si>
  <si>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</si>
  <si>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</si>
  <si>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</si>
  <si>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</si>
  <si>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</si>
  <si>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</si>
  <si>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</si>
  <si>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</si>
  <si>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</si>
  <si>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</si>
  <si>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</si>
  <si>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</si>
  <si>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</si>
  <si>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</si>
  <si>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</si>
  <si>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</si>
  <si>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</si>
  <si>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</si>
  <si>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</si>
  <si>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</si>
  <si>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</si>
  <si>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</si>
  <si>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</si>
  <si>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</si>
  <si>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</si>
  <si>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</si>
  <si>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</si>
  <si>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</si>
  <si>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</si>
  <si>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</si>
  <si>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</si>
  <si>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</si>
  <si>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</si>
  <si>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</si>
  <si>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</si>
  <si>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</si>
  <si>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</si>
  <si>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</si>
  <si>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</si>
  <si>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</si>
  <si>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</si>
  <si>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</si>
  <si>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</si>
  <si>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</si>
  <si>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</si>
  <si>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</si>
  <si>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</si>
  <si>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</si>
  <si>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</si>
  <si>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</si>
  <si>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</si>
  <si>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</si>
  <si>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</si>
  <si>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</si>
  <si>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</si>
  <si>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</si>
  <si>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</si>
  <si>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</si>
  <si>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</si>
  <si>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</si>
  <si>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</si>
  <si>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</si>
  <si>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</si>
  <si>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</si>
  <si>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</si>
  <si>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</si>
  <si>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</si>
  <si>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</si>
  <si>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</si>
  <si>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</si>
  <si>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</si>
  <si>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</si>
  <si>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</si>
  <si>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</si>
  <si>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</si>
  <si>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</si>
  <si>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</si>
  <si>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</si>
  <si>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</si>
  <si>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</si>
  <si>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</si>
  <si>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</si>
  <si>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</si>
  <si>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</si>
  <si>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</si>
  <si>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</si>
  <si>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</si>
  <si>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</si>
  <si>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</si>
  <si>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</si>
  <si>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</si>
  <si>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</si>
  <si>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</si>
  <si>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</si>
  <si>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</si>
  <si>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</si>
  <si>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</si>
  <si>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</si>
  <si>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</si>
  <si>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</si>
  <si>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</si>
  <si>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</si>
  <si>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</si>
  <si>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</si>
  <si>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</si>
  <si>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</si>
  <si>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</si>
  <si>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</si>
  <si>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</si>
  <si>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</si>
  <si>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</si>
  <si>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</si>
  <si>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</si>
  <si>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</si>
  <si>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</si>
  <si>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</si>
  <si>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</si>
  <si>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</si>
  <si>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</si>
  <si>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</si>
  <si>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</si>
  <si>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</si>
  <si>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</si>
  <si>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</si>
  <si>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</si>
  <si>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</si>
  <si>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</si>
  <si>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</si>
  <si>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</si>
  <si>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</si>
  <si>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</si>
  <si>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</si>
  <si>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</si>
  <si>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</si>
  <si>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</si>
  <si>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</si>
  <si>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</si>
  <si>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</si>
  <si>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</si>
  <si>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</si>
  <si>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</si>
  <si>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</si>
  <si>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</si>
  <si>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</si>
  <si>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</si>
  <si>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</si>
  <si>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</si>
  <si>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</si>
  <si>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</si>
  <si>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</si>
  <si>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</si>
  <si>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</si>
  <si>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</si>
  <si>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</si>
  <si>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</si>
  <si>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</si>
  <si>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</si>
  <si>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</si>
  <si>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</si>
  <si>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</si>
  <si>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</si>
  <si>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</si>
  <si>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</si>
  <si>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</si>
  <si>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</si>
  <si>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</si>
  <si>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</si>
  <si>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</si>
  <si>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</si>
  <si>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</si>
  <si>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</si>
  <si>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</si>
  <si>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</si>
  <si>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</si>
  <si>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</si>
  <si>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</si>
  <si>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</si>
  <si>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</si>
  <si>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</si>
  <si>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</si>
  <si>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</si>
  <si>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</si>
  <si>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</si>
  <si>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</si>
  <si>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</si>
  <si>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</si>
  <si>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</si>
  <si>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</si>
  <si>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</si>
  <si>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</si>
  <si>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</si>
  <si>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</si>
  <si>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</si>
  <si>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</si>
  <si>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</si>
  <si>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</si>
  <si>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</si>
  <si>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</si>
  <si>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</si>
  <si>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</si>
  <si>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</si>
  <si>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</si>
  <si>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</si>
  <si>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</si>
  <si>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</si>
  <si>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</si>
  <si>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</si>
  <si>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</si>
  <si>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</si>
  <si>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</si>
  <si>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</si>
  <si>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</si>
  <si>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</si>
  <si>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</si>
  <si>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</si>
  <si>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</si>
  <si>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</si>
  <si>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</si>
  <si>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</si>
  <si>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</si>
  <si>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</si>
  <si>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</si>
  <si>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</si>
  <si>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</si>
  <si>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</si>
  <si>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</si>
  <si>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</si>
  <si>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</si>
  <si>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</si>
  <si>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</si>
  <si>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</si>
  <si>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</si>
  <si>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</si>
  <si>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</si>
  <si>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</si>
  <si>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</si>
  <si>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</si>
  <si>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</si>
  <si>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</si>
  <si>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</si>
  <si>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</si>
  <si>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</si>
  <si>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</si>
  <si>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</si>
  <si>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</si>
  <si>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</si>
  <si>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</si>
  <si>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</si>
  <si>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</si>
  <si>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</si>
  <si>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</si>
  <si>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</si>
  <si>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</si>
  <si>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</si>
  <si>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</si>
  <si>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</si>
  <si>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</si>
  <si>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</si>
  <si>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</si>
  <si>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</si>
  <si>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</si>
  <si>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</si>
  <si>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</si>
  <si>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</si>
  <si>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</si>
  <si>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</si>
  <si>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</si>
  <si>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</si>
  <si>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</si>
  <si>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</si>
  <si>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</si>
  <si>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</si>
  <si>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</si>
  <si>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</si>
  <si>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</si>
  <si>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</si>
  <si>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</si>
  <si>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</si>
  <si>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</si>
  <si>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</si>
  <si>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</si>
  <si>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</si>
  <si>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</si>
  <si>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</si>
  <si>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</si>
  <si>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</si>
  <si>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</si>
  <si>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</si>
  <si>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</si>
  <si>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</si>
  <si>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</si>
  <si>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</si>
  <si>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</si>
  <si>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</si>
  <si>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</si>
  <si>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</si>
  <si>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</si>
  <si>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</si>
  <si>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</si>
  <si>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</si>
  <si>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</si>
  <si>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</si>
  <si>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</si>
  <si>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</si>
  <si>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</si>
  <si>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</si>
  <si>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</si>
  <si>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</si>
  <si>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</si>
  <si>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</si>
  <si>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</si>
  <si>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</si>
  <si>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</si>
  <si>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</si>
  <si>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</si>
  <si>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</si>
  <si>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</si>
  <si>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</si>
  <si>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</si>
  <si>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</si>
  <si>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</si>
  <si>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</si>
  <si>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</si>
  <si>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</si>
  <si>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</si>
  <si>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</si>
  <si>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</si>
  <si>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</si>
  <si>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</si>
  <si>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</si>
  <si>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</si>
  <si>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</si>
  <si>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</si>
  <si>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</si>
  <si>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</si>
  <si>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</si>
  <si>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</si>
  <si>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</si>
  <si>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</si>
  <si>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</si>
  <si>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</si>
  <si>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</si>
  <si>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</si>
  <si>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</si>
  <si>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</si>
  <si>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</si>
  <si>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</si>
  <si>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</si>
  <si>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</si>
  <si>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</si>
  <si>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</si>
  <si>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</si>
  <si>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</si>
  <si>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</si>
  <si>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</si>
  <si>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</si>
  <si>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</si>
  <si>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</si>
  <si>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</si>
  <si>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</si>
  <si>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</si>
  <si>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</si>
  <si>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</si>
  <si>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</si>
  <si>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</si>
  <si>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</si>
  <si>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</si>
  <si>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</si>
  <si>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</si>
  <si>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</si>
  <si>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</si>
  <si>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</si>
  <si>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</si>
  <si>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</si>
  <si>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</si>
  <si>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</si>
  <si>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</si>
  <si>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</si>
  <si>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</si>
  <si>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</si>
  <si>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</si>
  <si>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</si>
  <si>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</si>
  <si>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</si>
  <si>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</si>
  <si>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</si>
  <si>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</si>
  <si>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</si>
  <si>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</si>
  <si>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</si>
  <si>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</si>
  <si>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</si>
  <si>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</si>
  <si>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</si>
  <si>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</si>
  <si>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</si>
  <si>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</si>
  <si>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</si>
  <si>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</si>
  <si>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</si>
  <si>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</si>
  <si>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</si>
  <si>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</si>
  <si>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</si>
  <si>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</si>
  <si>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</si>
  <si>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</si>
  <si>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</si>
  <si>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</si>
  <si>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</si>
  <si>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</si>
  <si>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</si>
  <si>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</si>
  <si>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</si>
  <si>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</si>
  <si>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</si>
  <si>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</si>
  <si>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</si>
  <si>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</si>
  <si>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</si>
  <si>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</si>
  <si>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</si>
  <si>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</si>
  <si>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</si>
  <si>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</si>
  <si>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</si>
  <si>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</si>
  <si>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</si>
  <si>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</si>
  <si>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</si>
  <si>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</si>
  <si>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</si>
  <si>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</si>
  <si>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</si>
  <si>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</si>
  <si>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</si>
  <si>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</si>
  <si>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</si>
  <si>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</si>
  <si>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</si>
  <si>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</si>
  <si>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</si>
  <si>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</si>
  <si>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</si>
  <si>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</si>
  <si>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</si>
  <si>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</si>
  <si>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</si>
  <si>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</si>
  <si>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</si>
  <si>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</si>
  <si>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</si>
  <si>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</si>
  <si>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</si>
  <si>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</si>
  <si>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</si>
  <si>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</si>
  <si>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</si>
  <si>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</si>
  <si>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</si>
  <si>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</si>
  <si>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</si>
  <si>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</si>
  <si>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</si>
  <si>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</si>
  <si>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</si>
  <si>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</si>
  <si>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</si>
  <si>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</si>
  <si>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</si>
  <si>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</si>
  <si>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</si>
  <si>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</si>
  <si>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</si>
  <si>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</si>
  <si>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</si>
  <si>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</si>
  <si>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</si>
  <si>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</si>
  <si>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</si>
  <si>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</si>
  <si>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</si>
  <si>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</si>
  <si>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</si>
  <si>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</si>
  <si>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</si>
  <si>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</si>
  <si>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</si>
  <si>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</si>
  <si>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</si>
  <si>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</si>
  <si>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</si>
  <si>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</si>
  <si>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</si>
  <si>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</si>
  <si>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</si>
  <si>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</si>
  <si>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</si>
  <si>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</si>
  <si>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</si>
  <si>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</si>
  <si>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</si>
  <si>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</si>
  <si>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</si>
  <si>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</si>
  <si>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</si>
  <si>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</si>
  <si>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</si>
  <si>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</si>
  <si>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</si>
  <si>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</si>
  <si>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</si>
  <si>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</si>
  <si>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</si>
  <si>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</si>
  <si>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</si>
  <si>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</si>
  <si>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</si>
  <si>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</si>
  <si>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</si>
  <si>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</si>
  <si>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</si>
  <si>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</si>
  <si>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</si>
  <si>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</si>
  <si>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</si>
  <si>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</si>
  <si>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</si>
  <si>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</si>
  <si>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</si>
  <si>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</si>
  <si>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</si>
  <si>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</si>
  <si>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</si>
  <si>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</si>
  <si>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</si>
  <si>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</si>
  <si>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</si>
  <si>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</si>
  <si>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</si>
  <si>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</si>
  <si>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</si>
  <si>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</si>
  <si>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</si>
  <si>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</si>
  <si>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</si>
  <si>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</si>
  <si>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</si>
  <si>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</si>
  <si>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</si>
  <si>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</si>
  <si>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</si>
  <si>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</si>
  <si>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</si>
  <si>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</si>
  <si>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</si>
  <si>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</si>
  <si>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</si>
  <si>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</si>
  <si>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</si>
  <si>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</si>
  <si>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</si>
  <si>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</si>
  <si>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</si>
  <si>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</si>
  <si>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</si>
  <si>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</si>
  <si>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</si>
  <si>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</si>
  <si>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</si>
  <si>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</si>
  <si>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</si>
  <si>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</si>
  <si>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</si>
  <si>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</si>
  <si>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</si>
  <si>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</si>
  <si>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</si>
  <si>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</si>
  <si>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</si>
  <si>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</si>
  <si>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</si>
  <si>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</si>
  <si>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</si>
  <si>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</si>
  <si>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</si>
  <si>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</si>
  <si>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</si>
  <si>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</si>
  <si>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</si>
  <si>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</si>
  <si>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</si>
  <si>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</si>
  <si>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</si>
  <si>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</si>
  <si>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</si>
  <si>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</si>
  <si>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</si>
  <si>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</si>
  <si>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</si>
  <si>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</si>
  <si>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</si>
  <si>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</si>
  <si>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</si>
  <si>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</si>
  <si>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</si>
  <si>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</si>
  <si>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</si>
  <si>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</si>
  <si>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</si>
  <si>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</si>
  <si>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</si>
  <si>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</si>
  <si>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</si>
  <si>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</si>
  <si>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</si>
  <si>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</si>
  <si>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</si>
  <si>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</si>
  <si>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</si>
  <si>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</si>
  <si>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</si>
  <si>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</si>
  <si>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</si>
  <si>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</si>
  <si>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</si>
  <si>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</si>
  <si>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</si>
  <si>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</si>
  <si>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</si>
  <si>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</si>
  <si>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</si>
  <si>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</si>
  <si>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</si>
  <si>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</si>
  <si>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</si>
  <si>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</si>
  <si>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</si>
  <si>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</si>
  <si>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</si>
  <si>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</si>
  <si>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</si>
  <si>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</si>
  <si>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</si>
  <si>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</si>
  <si>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</si>
  <si>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</si>
  <si>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</si>
  <si>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</si>
  <si>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</si>
  <si>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</si>
  <si>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</si>
  <si>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</si>
  <si>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</si>
  <si>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</si>
  <si>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</si>
  <si>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</si>
  <si>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</si>
  <si>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</si>
  <si>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</si>
  <si>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</si>
  <si>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</si>
  <si>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</si>
  <si>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</si>
  <si>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</si>
  <si>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</si>
  <si>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</si>
  <si>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</si>
  <si>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</si>
  <si>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</si>
  <si>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</si>
  <si>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</si>
  <si>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</si>
  <si>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</si>
  <si>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</si>
  <si>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</si>
  <si>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</si>
  <si>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</si>
  <si>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</si>
  <si>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</si>
  <si>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</si>
  <si>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</si>
  <si>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</si>
  <si>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</si>
  <si>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</si>
  <si>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</si>
  <si>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</si>
  <si>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</si>
  <si>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</si>
  <si>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</si>
  <si>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</si>
  <si>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</si>
  <si>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</si>
  <si>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</si>
  <si>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</si>
  <si>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</si>
  <si>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</si>
  <si>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</si>
  <si>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</si>
  <si>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</si>
  <si>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</si>
  <si>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</si>
  <si>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</si>
  <si>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</si>
  <si>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</si>
  <si>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</si>
  <si>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</si>
  <si>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</si>
  <si>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</si>
  <si>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</si>
  <si>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</si>
  <si>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</si>
  <si>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</si>
  <si>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</si>
  <si>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</si>
  <si>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</si>
  <si>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</si>
  <si>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</si>
  <si>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</si>
  <si>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</si>
  <si>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</si>
  <si>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</si>
  <si>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</si>
  <si>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</si>
  <si>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</si>
  <si>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</si>
  <si>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</si>
  <si>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</si>
  <si>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</si>
  <si>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</si>
  <si>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</si>
  <si>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</si>
  <si>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</si>
  <si>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</si>
  <si>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</si>
  <si>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</si>
  <si>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</si>
  <si>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</si>
  <si>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</si>
  <si>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</si>
  <si>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</si>
  <si>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</si>
  <si>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</si>
  <si>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</si>
  <si>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</si>
  <si>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</si>
  <si>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</si>
  <si>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</si>
  <si>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</si>
  <si>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</si>
  <si>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</si>
  <si>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</si>
  <si>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</si>
  <si>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</si>
  <si>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</si>
  <si>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</si>
  <si>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</si>
  <si>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</si>
  <si>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</si>
  <si>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</si>
  <si>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</si>
  <si>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</si>
  <si>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</si>
  <si>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</si>
  <si>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</si>
  <si>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</si>
  <si>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</si>
  <si>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</si>
  <si>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</si>
  <si>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</si>
  <si>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</si>
  <si>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</si>
  <si>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</si>
  <si>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</si>
  <si>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</si>
  <si>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</si>
  <si>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</si>
  <si>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</si>
  <si>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</si>
  <si>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</si>
  <si>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</si>
  <si>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</si>
  <si>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</si>
  <si>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</si>
  <si>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</si>
  <si>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</si>
  <si>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</si>
  <si>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</si>
  <si>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</si>
  <si>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</si>
  <si>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</si>
  <si>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</si>
  <si>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</si>
  <si>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</si>
  <si>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</si>
  <si>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</si>
  <si>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</si>
  <si>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</si>
  <si>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</si>
  <si>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</si>
  <si>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</si>
  <si>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</si>
  <si>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</si>
  <si>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</si>
  <si>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</si>
  <si>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</si>
  <si>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</si>
  <si>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</si>
  <si>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</si>
  <si>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</si>
  <si>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</si>
  <si>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</si>
  <si>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</si>
  <si>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</si>
  <si>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</si>
  <si>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</si>
  <si>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</si>
  <si>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</si>
  <si>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</si>
  <si>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</si>
  <si>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</si>
  <si>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</si>
  <si>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</si>
  <si>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</si>
  <si>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</si>
  <si>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</si>
  <si>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</si>
  <si>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</si>
  <si>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</si>
  <si>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</si>
  <si>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</si>
  <si>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</si>
  <si>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</si>
  <si>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</si>
  <si>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</si>
  <si>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</si>
  <si>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</si>
  <si>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</si>
  <si>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</si>
  <si>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</si>
  <si>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</si>
  <si>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</si>
  <si>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</si>
  <si>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</si>
  <si>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</si>
  <si>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</si>
  <si>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</si>
  <si>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</si>
  <si>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</si>
  <si>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</si>
  <si>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</si>
  <si>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</si>
  <si>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</si>
  <si>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</si>
  <si>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</si>
  <si>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</si>
  <si>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</si>
  <si>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</si>
  <si>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</si>
  <si>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</si>
  <si>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</si>
  <si>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</si>
  <si>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</si>
  <si>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</si>
  <si>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</si>
  <si>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</si>
  <si>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</si>
  <si>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</si>
  <si>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</si>
  <si>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</si>
  <si>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</si>
  <si>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</si>
  <si>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</si>
  <si>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</si>
  <si>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</si>
  <si>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</si>
  <si>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</si>
  <si>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</si>
  <si>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</si>
  <si>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</si>
  <si>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</si>
  <si>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</si>
  <si>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</si>
  <si>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</si>
  <si>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</si>
  <si>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</si>
  <si>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</si>
  <si>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</si>
  <si>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</si>
  <si>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</si>
  <si>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</si>
  <si>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</si>
  <si>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</si>
  <si>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</si>
  <si>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</si>
  <si>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</si>
  <si>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</si>
  <si>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</si>
  <si>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</si>
  <si>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</si>
  <si>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</si>
  <si>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</si>
  <si>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</si>
  <si>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</si>
  <si>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</si>
  <si>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</si>
  <si>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</si>
  <si>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</si>
  <si>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</si>
  <si>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</si>
  <si>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</si>
  <si>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</si>
  <si>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</si>
  <si>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</si>
  <si>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</si>
  <si>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</si>
  <si>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</si>
  <si>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</si>
  <si>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</si>
  <si>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</si>
  <si>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</si>
  <si>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</si>
  <si>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</si>
  <si>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</si>
  <si>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</si>
  <si>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</si>
  <si>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</si>
  <si>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</si>
  <si>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</si>
  <si>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</si>
  <si>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</si>
  <si>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</si>
  <si>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</si>
  <si>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</si>
  <si>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</si>
  <si>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</si>
  <si>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</si>
  <si>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</si>
  <si>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</si>
  <si>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</si>
  <si>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</si>
  <si>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</si>
  <si>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</si>
  <si>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</si>
  <si>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</si>
  <si>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</si>
  <si>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</si>
  <si>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</si>
  <si>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</si>
  <si>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</si>
  <si>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</si>
  <si>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</si>
  <si>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</si>
  <si>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</si>
  <si>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</si>
  <si>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</si>
  <si>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</si>
  <si>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</si>
  <si>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</si>
  <si>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</si>
  <si>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</si>
  <si>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</si>
  <si>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</si>
  <si>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</si>
  <si>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</si>
  <si>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</si>
  <si>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</si>
  <si>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</si>
  <si>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</si>
  <si>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</si>
  <si>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</si>
  <si>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</si>
  <si>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</si>
  <si>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</si>
  <si>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</si>
  <si>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</si>
  <si>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</si>
  <si>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</si>
  <si>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</si>
  <si>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</si>
  <si>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</si>
  <si>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</si>
  <si>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</si>
  <si>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</si>
  <si>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</si>
  <si>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</si>
  <si>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</si>
  <si>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</si>
  <si>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</si>
  <si>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</si>
  <si>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</si>
  <si>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</si>
  <si>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</si>
  <si>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</si>
  <si>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</si>
  <si>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</si>
  <si>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</si>
  <si>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</si>
  <si>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</si>
  <si>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</si>
  <si>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</si>
  <si>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</si>
  <si>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</si>
  <si>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</si>
  <si>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</si>
  <si>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</si>
  <si>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</si>
  <si>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</si>
  <si>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</si>
  <si>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</si>
  <si>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</si>
  <si>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</si>
  <si>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</si>
  <si>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</si>
  <si>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</si>
  <si>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</si>
  <si>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</si>
  <si>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</si>
  <si>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</si>
  <si>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</si>
  <si>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</si>
  <si>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</si>
  <si>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</si>
  <si>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</si>
  <si>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</si>
  <si>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</si>
  <si>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</si>
  <si>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</si>
  <si>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</si>
  <si>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</si>
  <si>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</si>
  <si>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</si>
  <si>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</si>
  <si>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</si>
  <si>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</si>
  <si>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</si>
  <si>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</si>
  <si>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</si>
  <si>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</si>
  <si>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</si>
  <si>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</si>
  <si>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</si>
  <si>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</si>
  <si>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</si>
  <si>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</si>
  <si>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</si>
  <si>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</si>
  <si>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</si>
  <si>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</si>
  <si>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</si>
  <si>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</si>
  <si>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</si>
  <si>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</si>
  <si>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</si>
  <si>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</si>
  <si>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</si>
  <si>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</si>
  <si>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</si>
  <si>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</si>
  <si>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</si>
  <si>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</si>
  <si>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</si>
  <si>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</si>
  <si>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</si>
  <si>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</si>
  <si>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</si>
  <si>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</si>
  <si>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</si>
  <si>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</si>
  <si>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</si>
  <si>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</si>
  <si>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</si>
  <si>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</si>
  <si>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</si>
  <si>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</si>
  <si>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</si>
  <si>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</si>
  <si>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</si>
  <si>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</si>
  <si>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</si>
  <si>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</si>
  <si>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</si>
  <si>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</si>
  <si>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</si>
  <si>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</si>
  <si>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</si>
  <si>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</si>
  <si>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</si>
  <si>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</si>
  <si>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</si>
  <si>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</si>
  <si>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</si>
  <si>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</si>
  <si>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</si>
  <si>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</si>
  <si>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</si>
  <si>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</si>
  <si>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</si>
  <si>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</si>
  <si>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</si>
  <si>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</si>
  <si>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</si>
  <si>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</si>
  <si>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</si>
  <si>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</si>
  <si>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</si>
  <si>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</si>
  <si>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</si>
  <si>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</si>
  <si>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</si>
  <si>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</si>
  <si>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</si>
  <si>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</si>
  <si>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</si>
  <si>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</si>
  <si>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</si>
  <si>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</si>
  <si>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</si>
  <si>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</si>
  <si>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</si>
  <si>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</si>
  <si>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</si>
  <si>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</si>
  <si>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</si>
  <si>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</si>
  <si>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</si>
  <si>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</si>
  <si>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</si>
  <si>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</si>
  <si>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</si>
  <si>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</si>
  <si>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</si>
  <si>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</si>
  <si>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</si>
  <si>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</si>
  <si>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</si>
  <si>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</si>
  <si>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</si>
  <si>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</si>
  <si>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</si>
  <si>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</si>
  <si>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</si>
  <si>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</si>
  <si>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</si>
  <si>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</si>
  <si>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</si>
  <si>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</si>
  <si>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</si>
  <si>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</si>
  <si>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</si>
  <si>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</si>
  <si>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</si>
  <si>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</si>
  <si>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</si>
  <si>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</si>
  <si>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</si>
  <si>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</si>
  <si>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</si>
  <si>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</si>
  <si>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</si>
  <si>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</si>
  <si>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</si>
  <si>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</si>
  <si>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</si>
  <si>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</si>
  <si>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</si>
  <si>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</si>
  <si>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</si>
  <si>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</si>
  <si>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</si>
  <si>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</si>
  <si>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</si>
  <si>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</si>
  <si>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</si>
  <si>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</si>
  <si>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</si>
  <si>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</si>
  <si>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</si>
  <si>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</si>
  <si>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</si>
  <si>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</si>
  <si>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</si>
  <si>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</si>
  <si>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</si>
  <si>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</si>
  <si>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</si>
  <si>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</si>
  <si>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</si>
  <si>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</si>
  <si>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</si>
  <si>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</si>
  <si>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</si>
  <si>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</si>
  <si>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</si>
  <si>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</si>
  <si>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</si>
  <si>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</si>
  <si>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</si>
  <si>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</si>
  <si>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</si>
  <si>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</si>
  <si>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</si>
  <si>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</si>
  <si>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</si>
  <si>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</si>
  <si>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</si>
  <si>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</si>
  <si>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</si>
  <si>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</si>
  <si>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</si>
  <si>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</si>
  <si>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</si>
  <si>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</si>
  <si>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</si>
  <si>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</si>
  <si>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</si>
  <si>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</si>
  <si>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</si>
  <si>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</si>
  <si>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</si>
  <si>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</si>
  <si>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</si>
  <si>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</si>
  <si>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</si>
  <si>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</si>
  <si>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</si>
  <si>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</si>
  <si>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</si>
  <si>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</si>
  <si>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</si>
  <si>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</si>
  <si>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</si>
  <si>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</si>
  <si>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</si>
  <si>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</si>
  <si>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</si>
  <si>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</si>
  <si>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</si>
  <si>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</si>
  <si>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</si>
  <si>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</si>
  <si>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</si>
  <si>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</si>
  <si>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</si>
  <si>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</si>
  <si>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</si>
  <si>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</si>
  <si>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</si>
  <si>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</si>
  <si>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</si>
  <si>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</si>
  <si>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</si>
  <si>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</si>
  <si>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</si>
  <si>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</si>
  <si>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</si>
  <si>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</si>
  <si>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</si>
  <si>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</si>
  <si>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</si>
  <si>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</si>
  <si>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</si>
  <si>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</si>
  <si>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</si>
  <si>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</si>
  <si>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</si>
  <si>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</si>
  <si>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</si>
  <si>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</si>
  <si>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</si>
  <si>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</si>
  <si>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</si>
  <si>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</si>
  <si>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</si>
  <si>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</si>
  <si>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</si>
  <si>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</si>
  <si>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</si>
  <si>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</si>
  <si>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</si>
  <si>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</si>
  <si>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</si>
  <si>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</si>
  <si>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</si>
  <si>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</si>
  <si>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</si>
  <si>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</si>
  <si>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</si>
  <si>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</si>
  <si>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</si>
  <si>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</si>
  <si>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</si>
  <si>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</si>
  <si>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</si>
  <si>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</si>
  <si>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</si>
  <si>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</si>
  <si>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</si>
  <si>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</si>
  <si>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</si>
  <si>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</si>
  <si>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</si>
  <si>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</si>
  <si>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</si>
  <si>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</si>
  <si>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</si>
  <si>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</si>
  <si>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</si>
  <si>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</si>
  <si>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</si>
  <si>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</si>
  <si>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</si>
  <si>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</si>
  <si>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</si>
  <si>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</si>
  <si>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</si>
  <si>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</si>
  <si>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</si>
  <si>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</si>
  <si>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</si>
  <si>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</si>
  <si>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</si>
  <si>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</si>
  <si>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</si>
  <si>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</si>
  <si>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</si>
  <si>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</si>
  <si>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</si>
  <si>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</si>
  <si>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</si>
  <si>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</si>
  <si>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</si>
  <si>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</si>
  <si>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</si>
  <si>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</si>
  <si>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</si>
  <si>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</si>
  <si>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</si>
  <si>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</si>
  <si>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</si>
  <si>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</si>
  <si>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</si>
  <si>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</si>
  <si>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</si>
  <si>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</si>
  <si>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</si>
  <si>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</si>
  <si>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</si>
  <si>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</si>
  <si>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</si>
  <si>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</si>
  <si>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</si>
  <si>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</si>
  <si>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</si>
  <si>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</si>
  <si>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</si>
  <si>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</si>
  <si>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</si>
  <si>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</si>
  <si>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</si>
  <si>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</si>
  <si>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</si>
  <si>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</si>
  <si>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</si>
  <si>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</si>
  <si>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</si>
  <si>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</si>
  <si>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</si>
  <si>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</si>
  <si>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</si>
  <si>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</si>
  <si>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</si>
  <si>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</si>
  <si>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</si>
  <si>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</si>
  <si>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</si>
  <si>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</si>
  <si>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</si>
  <si>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</si>
  <si>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</si>
  <si>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</si>
  <si>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</si>
  <si>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</si>
  <si>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</si>
  <si>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</si>
  <si>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</si>
  <si>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</si>
  <si>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</si>
  <si>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</si>
  <si>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</si>
  <si>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</si>
  <si>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</si>
  <si>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</si>
  <si>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</si>
  <si>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</si>
  <si>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</si>
  <si>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</si>
  <si>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</si>
  <si>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</si>
  <si>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</si>
  <si>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</si>
  <si>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</si>
  <si>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</si>
  <si>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</si>
  <si>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</si>
  <si>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</si>
  <si>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</si>
  <si>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</si>
  <si>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</si>
  <si>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</si>
  <si>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</si>
  <si>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</si>
  <si>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</si>
  <si>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</si>
  <si>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</si>
  <si>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</si>
  <si>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</si>
  <si>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</si>
  <si>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</si>
  <si>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</si>
  <si>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</si>
  <si>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</si>
  <si>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</si>
  <si>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</si>
  <si>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</si>
  <si>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</si>
  <si>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</si>
  <si>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</si>
  <si>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</si>
  <si>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</si>
  <si>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</si>
  <si>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</si>
  <si>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</si>
  <si>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</si>
  <si>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</si>
  <si>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</si>
  <si>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</si>
  <si>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</si>
  <si>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</si>
  <si>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</si>
  <si>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</si>
  <si>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</si>
  <si>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</si>
  <si>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</si>
  <si>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</si>
  <si>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</si>
  <si>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</si>
  <si>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</si>
  <si>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</si>
  <si>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</si>
  <si>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</si>
  <si>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</si>
  <si>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</si>
  <si>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</si>
  <si>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</si>
  <si>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</si>
  <si>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</si>
  <si>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</si>
  <si>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</si>
  <si>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</si>
  <si>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</si>
  <si>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</si>
  <si>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</si>
  <si>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</si>
  <si>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</si>
  <si>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</si>
  <si>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</si>
  <si>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</si>
  <si>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</si>
  <si>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</si>
  <si>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</si>
  <si>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</si>
  <si>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</si>
  <si>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</si>
  <si>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</si>
  <si>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</si>
  <si>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</si>
  <si>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</si>
  <si>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</si>
  <si>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</si>
  <si>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</si>
  <si>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</si>
  <si>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</si>
  <si>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</si>
  <si>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</si>
  <si>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</si>
  <si>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</si>
  <si>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</si>
  <si>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</si>
  <si>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</si>
  <si>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</si>
  <si>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</si>
  <si>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</si>
  <si>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</si>
  <si>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</si>
  <si>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</si>
  <si>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</si>
  <si>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</si>
  <si>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</si>
  <si>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</si>
  <si>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</si>
  <si>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</si>
  <si>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</si>
  <si>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</si>
  <si>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</si>
  <si>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</si>
  <si>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</si>
  <si>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</si>
  <si>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</si>
  <si>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</si>
  <si>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</si>
  <si>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</si>
  <si>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</si>
  <si>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</si>
  <si>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</si>
  <si>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</si>
  <si>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</si>
  <si>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</si>
  <si>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</si>
  <si>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</si>
  <si>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</si>
  <si>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</si>
  <si>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</si>
  <si>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</si>
  <si>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</si>
  <si>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</si>
  <si>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</si>
  <si>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</si>
  <si>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</si>
  <si>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</si>
  <si>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</si>
  <si>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</si>
  <si>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</si>
  <si>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</si>
  <si>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</si>
  <si>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</si>
  <si>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</si>
  <si>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</si>
  <si>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</si>
  <si>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</si>
  <si>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</si>
  <si>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</si>
  <si>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</si>
  <si>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</si>
  <si>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</si>
  <si>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</si>
  <si>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</si>
  <si>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</si>
  <si>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</si>
  <si>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</si>
  <si>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</si>
  <si>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</si>
  <si>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</si>
  <si>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</si>
  <si>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</si>
  <si>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</si>
  <si>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</si>
  <si>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</si>
  <si>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</si>
  <si>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</si>
  <si>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</si>
  <si>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</si>
  <si>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</si>
  <si>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</si>
  <si>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</si>
  <si>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</si>
  <si>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</si>
  <si>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</si>
  <si>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</si>
  <si>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</si>
  <si>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</si>
  <si>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</si>
  <si>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</si>
  <si>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</si>
  <si>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</si>
  <si>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</si>
  <si>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</si>
  <si>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</si>
  <si>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</si>
  <si>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</si>
  <si>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</si>
  <si>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</si>
  <si>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</si>
  <si>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</si>
  <si>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</si>
  <si>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</si>
  <si>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</si>
  <si>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</si>
  <si>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</si>
  <si>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</si>
  <si>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</si>
  <si>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</si>
  <si>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</si>
  <si>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</si>
  <si>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</si>
  <si>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</si>
  <si>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</si>
  <si>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</si>
  <si>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</si>
  <si>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</si>
  <si>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</si>
  <si>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</si>
  <si>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</si>
  <si>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</si>
  <si>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</si>
  <si>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</si>
  <si>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</si>
  <si>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</si>
  <si>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</si>
  <si>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</si>
  <si>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</si>
  <si>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</si>
  <si>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</si>
  <si>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</si>
  <si>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</si>
  <si>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</si>
  <si>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</si>
  <si>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</si>
  <si>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</si>
  <si>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</si>
  <si>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</si>
  <si>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</si>
  <si>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</si>
  <si>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</si>
  <si>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</si>
  <si>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</si>
  <si>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</si>
  <si>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</si>
  <si>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</si>
  <si>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</si>
  <si>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</si>
  <si>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</si>
  <si>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</si>
  <si>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</si>
  <si>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</si>
  <si>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</si>
  <si>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</si>
  <si>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</si>
  <si>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</si>
  <si>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</si>
  <si>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</si>
  <si>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</si>
  <si>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</si>
  <si>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</si>
  <si>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</si>
  <si>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</si>
  <si>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</si>
  <si>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</si>
  <si>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</si>
  <si>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</si>
  <si>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</si>
  <si>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</si>
  <si>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</si>
  <si>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</si>
  <si>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</si>
  <si>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</si>
  <si>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</si>
  <si>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</si>
  <si>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</si>
  <si>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</si>
  <si>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</si>
  <si>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</si>
  <si>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</si>
  <si>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</si>
  <si>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</si>
  <si>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</si>
  <si>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</si>
  <si>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</si>
  <si>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</si>
  <si>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</si>
  <si>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</si>
  <si>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</si>
  <si>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</si>
  <si>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</si>
  <si>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</si>
  <si>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</si>
  <si>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</si>
  <si>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</si>
  <si>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</si>
  <si>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</si>
  <si>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</si>
  <si>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</si>
  <si>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</si>
  <si>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</si>
  <si>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</si>
  <si>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</si>
  <si>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</si>
  <si>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</si>
  <si>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</si>
  <si>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</si>
  <si>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</si>
  <si>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</si>
  <si>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</si>
  <si>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</si>
  <si>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</si>
  <si>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</si>
  <si>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</si>
  <si>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</si>
  <si>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</si>
  <si>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</si>
  <si>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</si>
  <si>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</si>
  <si>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</si>
  <si>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</si>
  <si>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</si>
  <si>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</si>
  <si>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</si>
  <si>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</si>
  <si>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</si>
  <si>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</si>
  <si>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</si>
  <si>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</si>
  <si>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</si>
  <si>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</si>
  <si>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</si>
  <si>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</si>
  <si>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</si>
  <si>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</si>
  <si>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</si>
  <si>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</si>
  <si>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</si>
  <si>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</si>
  <si>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</si>
  <si>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</si>
  <si>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</si>
  <si>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</si>
  <si>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</si>
  <si>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</si>
  <si>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</si>
  <si>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</si>
  <si>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</si>
  <si>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</si>
  <si>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</si>
  <si>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</si>
  <si>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</si>
  <si>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</si>
  <si>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</si>
  <si>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</si>
  <si>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</si>
  <si>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</si>
  <si>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</si>
  <si>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</si>
  <si>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</si>
  <si>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</si>
  <si>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</si>
  <si>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</si>
  <si>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</si>
  <si>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</si>
  <si>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</si>
  <si>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</si>
  <si>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</si>
  <si>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</si>
  <si>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</si>
  <si>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</si>
  <si>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</si>
  <si>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</si>
  <si>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</si>
  <si>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</si>
  <si>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</si>
  <si>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</si>
  <si>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</si>
  <si>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</si>
  <si>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</si>
  <si>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</si>
  <si>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</si>
  <si>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</si>
  <si>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</si>
  <si>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</si>
  <si>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</si>
  <si>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</si>
  <si>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</si>
  <si>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</si>
  <si>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</si>
  <si>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</si>
  <si>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</si>
  <si>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</si>
  <si>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</si>
  <si>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</si>
  <si>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</si>
  <si>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</si>
  <si>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</si>
  <si>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</si>
  <si>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</si>
  <si>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</si>
  <si>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</si>
  <si>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</si>
  <si>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</si>
  <si>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</si>
  <si>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</si>
  <si>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</si>
  <si>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</si>
  <si>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</si>
  <si>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</si>
  <si>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</si>
  <si>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</si>
  <si>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</si>
  <si>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</si>
  <si>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</si>
  <si>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</si>
  <si>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</si>
  <si>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</si>
  <si>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</si>
  <si>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</si>
  <si>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</si>
  <si>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</si>
  <si>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</si>
  <si>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</si>
  <si>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</si>
  <si>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</si>
  <si>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</si>
  <si>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</si>
  <si>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</si>
  <si>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</si>
  <si>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</si>
  <si>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</si>
  <si>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</si>
  <si>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</si>
  <si>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</si>
  <si>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</si>
  <si>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</si>
  <si>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</si>
  <si>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</si>
  <si>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</si>
  <si>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</si>
  <si>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</si>
  <si>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</si>
  <si>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</si>
  <si>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</si>
  <si>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</si>
  <si>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</si>
  <si>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</si>
  <si>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</si>
  <si>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</si>
  <si>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</si>
  <si>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</si>
  <si>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</si>
  <si>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</si>
  <si>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</si>
  <si>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</si>
  <si>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</si>
  <si>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</si>
  <si>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</si>
  <si>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</si>
  <si>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</si>
  <si>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</si>
  <si>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</si>
  <si>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</si>
  <si>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</si>
  <si>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</si>
  <si>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</si>
  <si>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</si>
  <si>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</si>
  <si>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</si>
  <si>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</si>
  <si>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</si>
  <si>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</si>
  <si>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</si>
  <si>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</si>
  <si>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</si>
  <si>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</si>
  <si>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</si>
  <si>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</si>
  <si>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</si>
  <si>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</si>
  <si>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</si>
  <si>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</si>
  <si>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</si>
  <si>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</si>
  <si>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</si>
  <si>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</si>
  <si>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</si>
  <si>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</si>
  <si>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</si>
  <si>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</si>
  <si>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</si>
  <si>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</si>
  <si>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</si>
  <si>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</si>
  <si>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</si>
  <si>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</si>
  <si>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</si>
  <si>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</si>
  <si>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</si>
  <si>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</si>
  <si>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</si>
  <si>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</si>
  <si>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</si>
  <si>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</si>
  <si>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</si>
  <si>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</si>
  <si>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</si>
  <si>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</si>
  <si>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</si>
  <si>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</si>
  <si>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</si>
  <si>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</si>
  <si>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</si>
  <si>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</si>
  <si>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</si>
  <si>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</si>
  <si>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</si>
  <si>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</si>
  <si>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</si>
  <si>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</si>
  <si>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</si>
  <si>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</si>
  <si>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</si>
  <si>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</si>
  <si>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</si>
  <si>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</si>
  <si>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</si>
  <si>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</si>
  <si>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</si>
  <si>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</si>
  <si>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</si>
  <si>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</si>
  <si>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</si>
  <si>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</si>
  <si>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</si>
  <si>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</si>
  <si>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</si>
  <si>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</si>
  <si>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</si>
  <si>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</si>
  <si>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</si>
  <si>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</si>
  <si>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</si>
  <si>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</si>
  <si>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</si>
  <si>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</si>
  <si>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</si>
  <si>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</si>
  <si>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</si>
  <si>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</si>
  <si>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</si>
  <si>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</si>
  <si>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</si>
  <si>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</si>
  <si>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</si>
  <si>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</si>
  <si>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</si>
  <si>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</si>
  <si>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</si>
  <si>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</si>
  <si>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</si>
  <si>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</si>
  <si>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</si>
  <si>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</si>
  <si>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</si>
  <si>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</si>
  <si>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</si>
  <si>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</si>
  <si>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</si>
  <si>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</si>
  <si>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</si>
  <si>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</si>
  <si>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</si>
  <si>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</si>
  <si>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</si>
  <si>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</si>
  <si>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</si>
  <si>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</si>
  <si>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</si>
  <si>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</si>
  <si>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</si>
  <si>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</si>
  <si>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</si>
  <si>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</si>
  <si>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</si>
  <si>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</si>
  <si>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</si>
  <si>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</si>
  <si>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</si>
  <si>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</si>
  <si>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</si>
  <si>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</si>
  <si>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</si>
  <si>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</si>
  <si>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</si>
  <si>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</si>
  <si>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</si>
  <si>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</si>
  <si>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</si>
  <si>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</si>
  <si>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</si>
  <si>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</si>
  <si>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</si>
  <si>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</si>
  <si>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</si>
  <si>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</si>
  <si>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</si>
  <si>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</si>
  <si>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</si>
  <si>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</si>
  <si>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</si>
  <si>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</si>
  <si>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</si>
  <si>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</si>
  <si>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</si>
  <si>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</si>
  <si>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</si>
  <si>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</si>
  <si>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</si>
  <si>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</si>
  <si>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</si>
  <si>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</si>
  <si>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</si>
  <si>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</si>
  <si>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</si>
  <si>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</si>
  <si>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</si>
  <si>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</si>
  <si>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</si>
  <si>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</si>
  <si>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</si>
  <si>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</si>
  <si>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</si>
  <si>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</si>
  <si>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</si>
  <si>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</si>
  <si>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</si>
  <si>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</si>
  <si>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</si>
  <si>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</si>
  <si>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</si>
  <si>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</si>
  <si>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</si>
  <si>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</si>
  <si>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</si>
  <si>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</si>
  <si>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</si>
  <si>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</si>
  <si>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</si>
  <si>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</si>
  <si>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</si>
  <si>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</si>
  <si>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</si>
  <si>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</si>
  <si>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</si>
  <si>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</si>
  <si>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</si>
  <si>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</si>
  <si>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</si>
  <si>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</si>
  <si>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</si>
  <si>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</si>
  <si>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</si>
  <si>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</si>
  <si>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</si>
  <si>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</si>
  <si>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</si>
  <si>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</si>
  <si>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</si>
  <si>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</si>
  <si>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</si>
  <si>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</si>
  <si>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</si>
  <si>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</si>
  <si>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</si>
  <si>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</si>
  <si>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</si>
  <si>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</si>
  <si>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</si>
  <si>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</si>
  <si>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</si>
  <si>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</si>
  <si>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</si>
  <si>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</si>
  <si>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</si>
  <si>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</si>
  <si>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</si>
  <si>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</si>
  <si>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</si>
  <si>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</si>
  <si>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</si>
  <si>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</si>
  <si>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</si>
  <si>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</si>
  <si>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</si>
  <si>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</si>
  <si>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</si>
  <si>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</si>
  <si>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</si>
  <si>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</si>
  <si>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</si>
  <si>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</si>
  <si>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</si>
  <si>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</si>
  <si>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</si>
  <si>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</si>
  <si>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</si>
  <si>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</si>
  <si>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</si>
  <si>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</si>
  <si>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</si>
  <si>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</si>
  <si>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</si>
  <si>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</si>
  <si>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</si>
  <si>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</si>
  <si>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</si>
  <si>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</si>
  <si>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</si>
  <si>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</si>
  <si>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</si>
  <si>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</si>
  <si>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</si>
  <si>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</si>
  <si>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</si>
  <si>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</si>
  <si>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</si>
  <si>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</si>
  <si>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</si>
  <si>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</si>
  <si>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</si>
  <si>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</si>
  <si>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</si>
  <si>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</si>
  <si>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</si>
  <si>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</si>
  <si>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</si>
  <si>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</si>
  <si>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</si>
  <si>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</si>
  <si>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</si>
  <si>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</si>
  <si>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</si>
  <si>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</si>
  <si>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</si>
  <si>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</si>
  <si>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</si>
  <si>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</si>
  <si>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</si>
  <si>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</si>
  <si>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</si>
  <si>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</si>
  <si>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</si>
  <si>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</si>
  <si>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</si>
  <si>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</si>
  <si>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</si>
  <si>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</si>
  <si>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</si>
  <si>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</si>
  <si>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</si>
  <si>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</si>
  <si>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</si>
  <si>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</si>
  <si>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</si>
  <si>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</si>
  <si>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</si>
  <si>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</si>
  <si>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</si>
  <si>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</si>
  <si>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</si>
  <si>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</si>
  <si>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</si>
  <si>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</si>
  <si>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</si>
  <si>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</si>
  <si>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</si>
  <si>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</si>
  <si>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</si>
  <si>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</si>
  <si>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</si>
  <si>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</si>
  <si>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</si>
  <si>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</si>
  <si>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</si>
  <si>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</si>
  <si>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</si>
  <si>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</si>
  <si>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</si>
  <si>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</si>
  <si>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</si>
  <si>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</si>
  <si>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</si>
  <si>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</si>
  <si>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</si>
  <si>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</si>
  <si>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</si>
  <si>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</si>
  <si>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</si>
  <si>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</si>
  <si>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</si>
  <si>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</si>
  <si>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</si>
  <si>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</si>
  <si>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</si>
  <si>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</si>
  <si>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</si>
  <si>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</si>
  <si>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</si>
  <si>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</si>
  <si>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</si>
  <si>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</si>
  <si>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</si>
  <si>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</si>
  <si>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</si>
  <si>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</si>
  <si>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</si>
  <si>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</si>
  <si>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</si>
  <si>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</si>
  <si>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</si>
  <si>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</si>
  <si>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</si>
  <si>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</si>
  <si>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</si>
  <si>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</si>
  <si>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</si>
  <si>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</si>
  <si>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</si>
  <si>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</si>
  <si>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</si>
  <si>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</si>
  <si>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</si>
  <si>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</si>
  <si>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</si>
  <si>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</si>
  <si>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</si>
  <si>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</si>
  <si>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</si>
  <si>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</si>
  <si>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</si>
  <si>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</si>
  <si>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</si>
  <si>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</si>
  <si>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</si>
  <si>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</si>
  <si>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</si>
  <si>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</si>
  <si>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</si>
  <si>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</si>
  <si>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</si>
  <si>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</si>
  <si>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</si>
  <si>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</si>
  <si>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</si>
  <si>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</si>
  <si>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</si>
  <si>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</si>
  <si>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</si>
  <si>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</si>
  <si>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</si>
  <si>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</si>
  <si>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</si>
  <si>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</si>
  <si>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</si>
  <si>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</si>
  <si>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</si>
  <si>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</si>
  <si>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</si>
  <si>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</si>
  <si>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</si>
  <si>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</si>
  <si>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</si>
  <si>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</si>
  <si>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</si>
  <si>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</si>
  <si>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</si>
  <si>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</si>
  <si>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</si>
  <si>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</si>
  <si>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</si>
  <si>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</si>
  <si>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</si>
  <si>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</si>
  <si>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</si>
  <si>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</si>
  <si>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</si>
  <si>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</si>
  <si>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</si>
  <si>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</si>
  <si>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</si>
  <si>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</si>
  <si>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</si>
  <si>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</si>
  <si>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</si>
  <si>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</si>
  <si>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</si>
  <si>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</si>
  <si>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</si>
  <si>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</si>
  <si>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</si>
  <si>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</si>
  <si>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</si>
  <si>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</si>
  <si>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</si>
  <si>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</si>
  <si>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</si>
  <si>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</si>
  <si>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</si>
  <si>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</si>
  <si>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</si>
  <si>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</si>
  <si>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</si>
  <si>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</si>
  <si>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</si>
  <si>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</si>
  <si>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</si>
  <si>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</si>
  <si>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</si>
  <si>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</si>
  <si>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</si>
  <si>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</si>
  <si>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</si>
  <si>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</si>
  <si>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</si>
  <si>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</si>
  <si>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</si>
  <si>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</si>
  <si>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</si>
  <si>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</si>
  <si>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</si>
  <si>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</si>
  <si>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</si>
  <si>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</si>
  <si>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</si>
  <si>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</si>
  <si>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</si>
  <si>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</si>
  <si>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</si>
  <si>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</si>
  <si>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</si>
  <si>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</si>
  <si>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</si>
  <si>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</si>
  <si>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</si>
  <si>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</si>
  <si>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</si>
  <si>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</si>
  <si>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</si>
  <si>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</si>
  <si>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</si>
  <si>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</si>
  <si>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</si>
  <si>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</si>
  <si>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</si>
  <si>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</si>
  <si>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</si>
  <si>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</si>
  <si>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</si>
  <si>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</si>
  <si>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</si>
  <si>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</si>
  <si>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</si>
  <si>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</si>
  <si>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</si>
  <si>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</si>
  <si>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</si>
  <si>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</si>
  <si>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</si>
  <si>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</si>
  <si>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</si>
  <si>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</si>
  <si>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</si>
  <si>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</si>
  <si>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</si>
  <si>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</si>
  <si>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</si>
  <si>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</si>
  <si>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</si>
  <si>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</si>
  <si>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</si>
  <si>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</si>
  <si>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</si>
  <si>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</si>
  <si>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</si>
  <si>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</si>
  <si>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</si>
  <si>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</si>
  <si>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</si>
  <si>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</si>
  <si>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</si>
  <si>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</si>
  <si>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</si>
  <si>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</si>
  <si>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</si>
  <si>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</si>
  <si>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</si>
  <si>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</si>
  <si>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</si>
  <si>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</si>
  <si>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</si>
  <si>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</si>
  <si>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</si>
  <si>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</si>
  <si>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</si>
  <si>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</si>
  <si>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</si>
  <si>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</si>
  <si>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</si>
  <si>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</si>
  <si>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</si>
  <si>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</si>
  <si>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</si>
  <si>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</si>
  <si>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</si>
  <si>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</si>
  <si>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</si>
  <si>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</si>
  <si>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</si>
  <si>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</si>
  <si>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</si>
  <si>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</si>
  <si>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</si>
  <si>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</si>
  <si>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</si>
  <si>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</si>
  <si>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</si>
  <si>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</si>
  <si>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</si>
  <si>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</si>
  <si>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</si>
  <si>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</si>
  <si>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</si>
  <si>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</si>
  <si>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</si>
  <si>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</si>
  <si>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</si>
  <si>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</si>
  <si>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</si>
  <si>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</si>
  <si>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</si>
  <si>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</si>
  <si>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</si>
  <si>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</si>
  <si>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</si>
  <si>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</si>
  <si>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</si>
  <si>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</si>
  <si>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</si>
  <si>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</si>
  <si>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</si>
  <si>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</si>
  <si>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</si>
  <si>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</si>
  <si>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</si>
  <si>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</si>
  <si>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</si>
  <si>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</si>
  <si>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</si>
  <si>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</si>
  <si>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</si>
  <si>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</si>
  <si>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</si>
  <si>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</si>
  <si>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</si>
  <si>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</si>
  <si>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</si>
  <si>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</si>
  <si>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</si>
  <si>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</si>
  <si>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</si>
  <si>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</si>
  <si>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</si>
  <si>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</si>
  <si>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</si>
  <si>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</si>
  <si>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</si>
  <si>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</si>
  <si>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</si>
  <si>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</si>
  <si>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</si>
  <si>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</si>
  <si>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</si>
  <si>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</si>
  <si>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</si>
  <si>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</si>
  <si>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</si>
  <si>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</si>
  <si>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</si>
  <si>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</si>
  <si>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</si>
  <si>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</si>
  <si>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</si>
  <si>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</si>
  <si>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</si>
  <si>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</si>
  <si>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</si>
  <si>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</si>
  <si>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</si>
  <si>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</si>
  <si>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</si>
  <si>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</si>
  <si>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</si>
  <si>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</si>
  <si>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</si>
  <si>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</si>
  <si>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</si>
  <si>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</si>
  <si>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</si>
  <si>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</si>
  <si>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</si>
  <si>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</si>
  <si>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</si>
  <si>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</si>
  <si>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</si>
  <si>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</si>
  <si>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</si>
  <si>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</si>
  <si>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</si>
  <si>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</si>
  <si>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</si>
  <si>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</si>
  <si>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</si>
  <si>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</si>
  <si>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</si>
  <si>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</si>
  <si>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</si>
  <si>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</si>
  <si>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</si>
  <si>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</si>
  <si>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</si>
  <si>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</si>
  <si>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</si>
  <si>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</si>
  <si>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</si>
  <si>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</si>
  <si>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</si>
  <si>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</si>
  <si>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</si>
  <si>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</si>
  <si>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</si>
  <si>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</si>
  <si>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</si>
  <si>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</si>
  <si>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</si>
  <si>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</si>
  <si>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</si>
  <si>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</si>
  <si>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</si>
  <si>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</si>
  <si>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</si>
  <si>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</si>
  <si>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</si>
  <si>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</si>
  <si>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</si>
  <si>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</si>
  <si>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</si>
  <si>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</si>
  <si>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</si>
  <si>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</si>
  <si>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</si>
  <si>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</si>
  <si>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</si>
  <si>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</si>
  <si>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</si>
  <si>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</si>
  <si>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</si>
  <si>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</si>
  <si>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</si>
  <si>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</si>
  <si>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</si>
  <si>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</si>
  <si>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</si>
  <si>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</si>
  <si>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</si>
  <si>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</si>
  <si>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</si>
  <si>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</si>
  <si>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</si>
  <si>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</si>
  <si>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</si>
  <si>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</si>
  <si>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</si>
  <si>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</si>
  <si>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</si>
  <si>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</si>
  <si>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</si>
  <si>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</si>
  <si>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</si>
  <si>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</si>
  <si>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</si>
  <si>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</si>
  <si>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</si>
  <si>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</si>
  <si>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</si>
  <si>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</si>
  <si>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</si>
  <si>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</si>
  <si>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</si>
  <si>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</si>
  <si>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</si>
  <si>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</si>
  <si>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</si>
  <si>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</si>
  <si>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</si>
  <si>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</si>
  <si>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</si>
  <si>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</si>
  <si>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</si>
  <si>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</si>
  <si>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</si>
  <si>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</si>
  <si>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</si>
  <si>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</si>
  <si>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</si>
  <si>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</si>
  <si>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</si>
  <si>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</si>
  <si>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</si>
  <si>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</si>
  <si>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</si>
  <si>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</si>
  <si>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</si>
  <si>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</si>
  <si>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</si>
  <si>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</si>
  <si>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</si>
  <si>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</si>
  <si>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</si>
  <si>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</si>
  <si>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</si>
  <si>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</si>
  <si>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</si>
  <si>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</si>
  <si>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</si>
  <si>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</si>
  <si>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</si>
  <si>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</si>
  <si>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</si>
  <si>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</si>
  <si>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</si>
  <si>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</si>
  <si>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</si>
  <si>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</si>
  <si>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</si>
  <si>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</si>
  <si>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</si>
  <si>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</si>
  <si>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</si>
  <si>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</si>
  <si>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</si>
  <si>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</si>
  <si>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</si>
  <si>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</si>
  <si>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</si>
  <si>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</si>
  <si>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</si>
  <si>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</si>
  <si>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</si>
  <si>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</si>
  <si>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</si>
  <si>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</si>
  <si>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</si>
  <si>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</si>
  <si>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</si>
  <si>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</si>
  <si>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</si>
  <si>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</si>
  <si>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</si>
  <si>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</si>
  <si>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</si>
  <si>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</si>
  <si>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</si>
  <si>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</si>
  <si>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</si>
  <si>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</si>
  <si>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</si>
  <si>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</si>
  <si>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</si>
  <si>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</si>
  <si>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</si>
  <si>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</si>
  <si>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</si>
  <si>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</si>
  <si>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</si>
  <si>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</si>
  <si>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</si>
  <si>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</si>
  <si>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</si>
  <si>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</si>
  <si>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</si>
  <si>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</si>
  <si>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</si>
  <si>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</si>
  <si>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</si>
  <si>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</si>
  <si>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</si>
  <si>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</si>
  <si>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</si>
  <si>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</si>
  <si>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</si>
  <si>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</si>
  <si>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</si>
  <si>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</si>
  <si>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</si>
  <si>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</si>
  <si>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</si>
  <si>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</si>
  <si>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</si>
  <si>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</si>
  <si>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</si>
  <si>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</si>
  <si>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</si>
  <si>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</si>
  <si>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</si>
  <si>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</si>
  <si>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</si>
  <si>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</si>
  <si>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</si>
  <si>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</si>
  <si>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</si>
  <si>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</si>
  <si>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</si>
  <si>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</si>
  <si>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</si>
  <si>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</si>
  <si>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</si>
  <si>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</si>
  <si>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</si>
  <si>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</si>
  <si>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</si>
  <si>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</si>
  <si>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</si>
  <si>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</si>
  <si>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</si>
  <si>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</si>
  <si>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</si>
  <si>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</si>
  <si>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</si>
  <si>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</si>
  <si>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</si>
  <si>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</si>
  <si>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</si>
  <si>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</si>
  <si>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</si>
  <si>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</si>
  <si>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</si>
  <si>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</si>
  <si>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</si>
  <si>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</si>
  <si>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</si>
  <si>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</si>
  <si>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</si>
  <si>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</si>
  <si>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</si>
  <si>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</si>
  <si>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</si>
  <si>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</si>
  <si>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</si>
  <si>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</si>
  <si>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</si>
  <si>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</si>
  <si>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</si>
  <si>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</si>
  <si>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</si>
  <si>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</si>
  <si>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</si>
  <si>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</si>
  <si>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</si>
  <si>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</si>
  <si>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</si>
  <si>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</si>
  <si>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</si>
  <si>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</si>
  <si>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</si>
  <si>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</si>
  <si>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</si>
  <si>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</si>
  <si>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</si>
  <si>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</si>
  <si>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</si>
  <si>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</si>
  <si>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</si>
  <si>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</si>
  <si>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</si>
  <si>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</si>
  <si>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</si>
  <si>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</si>
  <si>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</si>
  <si>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</si>
  <si>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</si>
  <si>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</si>
  <si>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</si>
  <si>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</si>
  <si>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</si>
  <si>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</si>
  <si>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</si>
  <si>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</si>
  <si>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</si>
  <si>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</si>
  <si>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</si>
  <si>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</si>
  <si>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</si>
  <si>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</si>
  <si>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</si>
  <si>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</si>
  <si>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</si>
  <si>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</si>
  <si>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</si>
  <si>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</si>
  <si>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</si>
  <si>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</si>
  <si>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</si>
  <si>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</si>
  <si>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</si>
  <si>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</si>
  <si>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</si>
  <si>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</si>
  <si>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</si>
  <si>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</si>
  <si>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</si>
  <si>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</si>
  <si>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</si>
  <si>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</si>
  <si>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</si>
  <si>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</si>
  <si>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</si>
  <si>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</si>
  <si>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</si>
  <si>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</si>
  <si>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</si>
  <si>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</si>
  <si>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</si>
  <si>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</si>
  <si>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</si>
  <si>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</si>
  <si>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</si>
  <si>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</si>
  <si>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</si>
  <si>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</si>
  <si>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</si>
  <si>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</si>
  <si>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</si>
  <si>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</si>
  <si>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</si>
  <si>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</si>
  <si>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</si>
  <si>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</si>
  <si>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</si>
  <si>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</si>
  <si>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</si>
  <si>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</si>
  <si>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</si>
  <si>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</si>
  <si>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</si>
  <si>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</si>
  <si>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</si>
  <si>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</si>
  <si>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</si>
  <si>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</si>
  <si>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</si>
  <si>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</si>
  <si>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</si>
  <si>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</si>
  <si>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</si>
  <si>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</si>
  <si>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</si>
  <si>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</si>
  <si>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</si>
  <si>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</si>
  <si>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</si>
  <si>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</si>
  <si>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</si>
  <si>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</si>
  <si>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</si>
  <si>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</si>
  <si>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</si>
  <si>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</si>
  <si>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</si>
  <si>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</si>
  <si>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</si>
  <si>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</si>
  <si>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</si>
  <si>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</si>
  <si>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</si>
  <si>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</si>
  <si>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</si>
  <si>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</si>
  <si>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</si>
  <si>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</si>
  <si>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</si>
  <si>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</si>
  <si>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</si>
  <si>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</si>
  <si>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</si>
  <si>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</si>
  <si>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</si>
  <si>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</si>
  <si>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</si>
  <si>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</si>
  <si>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</si>
  <si>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</si>
  <si>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</si>
  <si>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</si>
  <si>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</si>
  <si>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</si>
  <si>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</si>
  <si>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</si>
  <si>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</si>
  <si>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</si>
  <si>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</si>
  <si>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</si>
  <si>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</si>
  <si>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</si>
  <si>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</si>
  <si>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</si>
  <si>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</si>
  <si>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</si>
  <si>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</si>
  <si>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</si>
  <si>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</si>
  <si>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</si>
  <si>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</si>
  <si>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</si>
  <si>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</si>
  <si>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</si>
  <si>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</si>
  <si>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</si>
  <si>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</si>
  <si>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</si>
  <si>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</si>
  <si>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</si>
  <si>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</si>
  <si>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</si>
  <si>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</si>
  <si>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</si>
  <si>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</si>
  <si>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</si>
  <si>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</si>
  <si>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</si>
  <si>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</si>
  <si>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</si>
  <si>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</si>
  <si>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</si>
  <si>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</si>
  <si>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</si>
  <si>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</si>
  <si>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</si>
  <si>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</si>
  <si>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</si>
  <si>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</si>
  <si>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</si>
  <si>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</si>
  <si>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</si>
  <si>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</si>
  <si>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</si>
  <si>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</si>
  <si>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</si>
  <si>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</si>
  <si>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</si>
  <si>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</si>
  <si>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</si>
  <si>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</si>
  <si>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</si>
  <si>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</si>
  <si>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</si>
  <si>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</si>
  <si>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</si>
  <si>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</si>
  <si>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</si>
  <si>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</si>
  <si>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</si>
  <si>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</si>
  <si>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</si>
  <si>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</si>
  <si>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</si>
  <si>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</si>
  <si>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</si>
  <si>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</si>
  <si>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</si>
  <si>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</si>
  <si>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</si>
  <si>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</si>
  <si>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</si>
  <si>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</si>
  <si>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</si>
  <si>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</si>
  <si>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</si>
  <si>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</si>
  <si>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</si>
  <si>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</si>
  <si>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</si>
  <si>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</si>
  <si>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</si>
  <si>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</si>
  <si>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</si>
  <si>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</si>
  <si>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</si>
  <si>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</si>
  <si>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</si>
  <si>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</si>
  <si>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</si>
  <si>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</si>
  <si>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</si>
  <si>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</si>
  <si>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</si>
  <si>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</si>
  <si>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</si>
  <si>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</si>
  <si>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</si>
  <si>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</si>
  <si>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</si>
  <si>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</si>
  <si>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</si>
  <si>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</si>
  <si>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</si>
  <si>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</si>
  <si>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</si>
  <si>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</si>
  <si>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</si>
  <si>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</si>
  <si>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</si>
  <si>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</si>
  <si>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</si>
  <si>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</si>
  <si>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</si>
  <si>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</si>
  <si>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</si>
  <si>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</si>
  <si>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</si>
  <si>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</si>
  <si>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</si>
  <si>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</si>
  <si>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</si>
  <si>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</si>
  <si>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</si>
  <si>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</si>
  <si>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</si>
  <si>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</si>
  <si>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</si>
  <si>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</si>
  <si>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</si>
  <si>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</si>
  <si>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</si>
  <si>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</si>
  <si>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</si>
  <si>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</si>
  <si>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</si>
  <si>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</si>
  <si>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</si>
  <si>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</si>
  <si>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</si>
  <si>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</si>
  <si>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</si>
  <si>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</si>
  <si>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</si>
  <si>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</si>
  <si>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</si>
  <si>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</si>
  <si>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</si>
  <si>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</si>
  <si>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</si>
  <si>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</si>
  <si>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</si>
  <si>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</si>
  <si>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</si>
  <si>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</si>
  <si>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</si>
  <si>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</si>
  <si>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</si>
  <si>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</si>
  <si>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</si>
  <si>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</si>
  <si>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</si>
  <si>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</si>
  <si>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</si>
  <si>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</si>
  <si>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</si>
  <si>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</si>
  <si>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</si>
  <si>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</si>
  <si>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</si>
  <si>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</si>
  <si>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</si>
  <si>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</si>
  <si>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</si>
  <si>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</si>
  <si>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</si>
  <si>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</si>
  <si>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</si>
  <si>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</si>
  <si>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</si>
  <si>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</si>
  <si>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</si>
  <si>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</si>
  <si>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</si>
  <si>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</si>
  <si>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</si>
  <si>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</si>
  <si>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</si>
  <si>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</si>
  <si>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</si>
  <si>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</si>
  <si>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</si>
  <si>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</si>
  <si>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</si>
  <si>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</si>
  <si>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</si>
  <si>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</si>
  <si>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</si>
  <si>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</si>
  <si>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</si>
  <si>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</si>
  <si>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</si>
  <si>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</si>
  <si>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</si>
  <si>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</si>
  <si>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</si>
  <si>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</si>
  <si>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</si>
  <si>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</si>
  <si>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</si>
  <si>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</si>
  <si>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</si>
  <si>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</si>
  <si>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</si>
  <si>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</si>
  <si>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</si>
  <si>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</si>
  <si>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</si>
  <si>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</si>
  <si>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</si>
  <si>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</si>
  <si>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</si>
  <si>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</si>
  <si>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</si>
  <si>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</si>
  <si>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</si>
  <si>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</si>
  <si>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</si>
  <si>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</si>
  <si>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</si>
  <si>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</si>
  <si>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</si>
  <si>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</si>
  <si>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</si>
  <si>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</si>
  <si>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</si>
  <si>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</si>
  <si>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</si>
  <si>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</si>
  <si>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</si>
  <si>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</si>
  <si>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</si>
  <si>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</si>
  <si>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</si>
  <si>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</si>
  <si>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</si>
  <si>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</si>
  <si>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</si>
  <si>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</si>
  <si>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</si>
  <si>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</si>
  <si>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</si>
  <si>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</si>
  <si>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</si>
  <si>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</si>
  <si>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</si>
  <si>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</si>
  <si>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</si>
  <si>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</si>
  <si>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</si>
  <si>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</si>
  <si>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</si>
  <si>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</si>
  <si>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</si>
  <si>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</si>
  <si>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</si>
  <si>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</si>
  <si>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</si>
  <si>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</si>
  <si>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</si>
  <si>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</si>
  <si>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</si>
  <si>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</si>
  <si>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</si>
  <si>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</si>
  <si>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</si>
  <si>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</si>
  <si>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</si>
  <si>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</si>
  <si>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</si>
  <si>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</si>
  <si>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</si>
  <si>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</si>
  <si>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</si>
  <si>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</si>
  <si>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</si>
  <si>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</si>
  <si>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</si>
  <si>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</si>
  <si>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</si>
  <si>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</si>
  <si>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</si>
  <si>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</si>
  <si>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</si>
  <si>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</si>
  <si>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</si>
  <si>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</si>
  <si>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</si>
  <si>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</si>
  <si>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</si>
  <si>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</si>
  <si>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</si>
  <si>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</si>
  <si>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</si>
  <si>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</si>
  <si>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</si>
  <si>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</si>
  <si>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</si>
  <si>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</si>
  <si>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</si>
  <si>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</si>
  <si>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</si>
  <si>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</si>
  <si>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</si>
  <si>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</si>
  <si>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</si>
  <si>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</si>
  <si>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</si>
  <si>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</si>
  <si>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</si>
  <si>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</si>
  <si>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</si>
  <si>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</si>
  <si>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</si>
  <si>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</si>
  <si>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</si>
  <si>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</si>
  <si>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</si>
  <si>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</si>
  <si>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</si>
  <si>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</si>
  <si>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</si>
  <si>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</si>
  <si>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</si>
  <si>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</si>
  <si>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</si>
  <si>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</si>
  <si>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</si>
  <si>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</si>
  <si>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</si>
  <si>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</si>
  <si>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</si>
  <si>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</si>
  <si>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</si>
  <si>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</si>
  <si>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</si>
  <si>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</si>
  <si>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</si>
  <si>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</si>
  <si>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</si>
  <si>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</si>
  <si>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</si>
  <si>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</si>
  <si>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</si>
  <si>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</si>
  <si>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</si>
  <si>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</si>
  <si>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</si>
  <si>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</si>
  <si>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</si>
  <si>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</si>
  <si>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</si>
  <si>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</si>
  <si>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</si>
  <si>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</si>
  <si>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</si>
  <si>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</si>
  <si>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</si>
  <si>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</si>
  <si>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</si>
  <si>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</si>
  <si>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</si>
  <si>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</si>
  <si>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</si>
  <si>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</si>
  <si>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</si>
  <si>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</si>
  <si>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</si>
  <si>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</si>
  <si>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</si>
  <si>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</si>
  <si>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</si>
  <si>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</si>
  <si>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</si>
  <si>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</si>
  <si>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</si>
  <si>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</si>
  <si>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</si>
  <si>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</si>
  <si>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</si>
  <si>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</si>
  <si>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</si>
  <si>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</si>
  <si>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</si>
  <si>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</si>
  <si>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</si>
  <si>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</si>
  <si>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</si>
  <si>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</si>
  <si>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</si>
  <si>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</si>
  <si>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</si>
  <si>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</si>
  <si>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</si>
  <si>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</si>
  <si>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</si>
  <si>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</si>
  <si>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</si>
  <si>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</si>
  <si>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</si>
  <si>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</si>
  <si>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</si>
  <si>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</si>
  <si>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</si>
  <si>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</si>
  <si>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</si>
  <si>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</si>
  <si>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</si>
  <si>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</si>
  <si>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</si>
  <si>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</si>
  <si>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</si>
  <si>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</si>
  <si>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</si>
  <si>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</si>
  <si>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</si>
  <si>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</si>
  <si>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</si>
  <si>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</si>
  <si>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</si>
  <si>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</si>
  <si>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</si>
  <si>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</si>
  <si>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</si>
  <si>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</si>
  <si>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</si>
  <si>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</si>
  <si>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</si>
  <si>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</si>
  <si>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</si>
  <si>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</si>
  <si>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</si>
  <si>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</si>
  <si>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</si>
  <si>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</si>
  <si>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</si>
  <si>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</si>
  <si>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</si>
  <si>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</si>
  <si>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</si>
  <si>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</si>
  <si>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</si>
  <si>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</si>
  <si>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</si>
  <si>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</si>
  <si>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</si>
  <si>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</si>
  <si>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</si>
  <si>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</si>
  <si>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</si>
  <si>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</si>
  <si>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</si>
  <si>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</si>
  <si>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</si>
  <si>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</si>
  <si>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</si>
  <si>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</si>
  <si>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</si>
  <si>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</si>
  <si>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</si>
  <si>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</si>
  <si>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</si>
  <si>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</si>
  <si>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</si>
  <si>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</si>
  <si>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</si>
  <si>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</si>
  <si>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</si>
  <si>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</si>
  <si>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</si>
  <si>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</si>
  <si>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</si>
  <si>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</si>
  <si>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</si>
  <si>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</si>
  <si>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</si>
  <si>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</si>
  <si>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</si>
  <si>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</si>
  <si>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</si>
  <si>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</si>
  <si>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</si>
  <si>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</si>
  <si>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</si>
  <si>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</si>
  <si>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</si>
  <si>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</si>
  <si>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</si>
  <si>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</si>
  <si>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</si>
  <si>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</si>
  <si>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</si>
  <si>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</si>
  <si>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</si>
  <si>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</si>
  <si>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</si>
  <si>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</si>
  <si>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</si>
  <si>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</si>
  <si>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</si>
  <si>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</si>
  <si>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</si>
  <si>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</si>
  <si>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</si>
  <si>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</si>
  <si>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</si>
  <si>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</si>
  <si>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</si>
  <si>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</si>
  <si>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</si>
  <si>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</si>
  <si>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</si>
  <si>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</si>
  <si>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</si>
  <si>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</si>
  <si>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</si>
  <si>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</si>
  <si>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</si>
  <si>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</si>
  <si>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</si>
  <si>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</si>
  <si>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</si>
  <si>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</si>
  <si>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</si>
  <si>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</si>
  <si>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</si>
  <si>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</si>
  <si>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</si>
  <si>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</si>
  <si>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</si>
  <si>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</si>
  <si>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</si>
  <si>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</si>
  <si>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</si>
  <si>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</si>
  <si>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</si>
  <si>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</si>
  <si>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</si>
  <si>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</si>
  <si>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</si>
  <si>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</si>
  <si>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</si>
  <si>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</si>
  <si>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</si>
  <si>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</si>
  <si>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</si>
  <si>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</si>
  <si>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</si>
  <si>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</si>
  <si>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</si>
  <si>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</si>
  <si>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</si>
  <si>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</si>
  <si>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</si>
  <si>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</si>
  <si>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</si>
  <si>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</si>
  <si>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</si>
  <si>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</si>
  <si>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</si>
  <si>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</si>
  <si>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</si>
  <si>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</si>
  <si>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</si>
  <si>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</si>
  <si>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</si>
  <si>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</si>
  <si>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</si>
  <si>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</si>
  <si>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</si>
  <si>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</si>
  <si>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</si>
  <si>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</si>
  <si>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</si>
  <si>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</si>
  <si>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</si>
  <si>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</si>
  <si>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</si>
  <si>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</si>
  <si>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</si>
  <si>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</si>
  <si>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</si>
  <si>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</si>
  <si>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</si>
  <si>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</si>
  <si>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</si>
  <si>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</si>
  <si>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</si>
  <si>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</si>
  <si>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</si>
  <si>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</si>
  <si>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</si>
  <si>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</si>
  <si>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</si>
  <si>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</si>
  <si>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</si>
  <si>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</si>
  <si>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</si>
  <si>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</si>
  <si>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</si>
  <si>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</si>
  <si>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</si>
  <si>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</si>
  <si>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</si>
  <si>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</si>
  <si>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</si>
  <si>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</si>
  <si>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</si>
  <si>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</si>
  <si>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</si>
  <si>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</si>
  <si>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</si>
  <si>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</si>
  <si>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</si>
  <si>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</si>
  <si>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</si>
  <si>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</si>
  <si>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</si>
  <si>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</si>
  <si>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</si>
  <si>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</si>
  <si>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</si>
  <si>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</si>
  <si>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</si>
  <si>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</si>
  <si>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</si>
  <si>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</si>
  <si>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</si>
  <si>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</si>
  <si>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</si>
  <si>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</si>
  <si>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</si>
  <si>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</si>
  <si>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</si>
  <si>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</si>
  <si>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</si>
  <si>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</si>
  <si>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</si>
  <si>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</si>
  <si>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</si>
  <si>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</si>
  <si>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</si>
  <si>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</si>
  <si>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</si>
  <si>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</si>
  <si>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</si>
  <si>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</si>
  <si>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</si>
  <si>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</si>
  <si>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</si>
  <si>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</si>
  <si>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</si>
  <si>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</si>
  <si>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</si>
  <si>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</si>
  <si>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</si>
  <si>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</si>
  <si>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</si>
  <si>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</si>
  <si>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</si>
  <si>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</si>
  <si>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</si>
  <si>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</si>
  <si>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</si>
  <si>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</si>
  <si>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</si>
  <si>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</si>
  <si>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</si>
  <si>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</si>
  <si>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</si>
  <si>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</si>
  <si>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</si>
  <si>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</si>
  <si>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</si>
  <si>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</si>
  <si>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</si>
  <si>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</si>
  <si>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</si>
  <si>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</si>
  <si>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</si>
  <si>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</si>
  <si>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</si>
  <si>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</si>
  <si>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</si>
  <si>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</si>
  <si>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</si>
  <si>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</si>
  <si>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</si>
  <si>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</si>
  <si>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</si>
  <si>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</si>
  <si>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</si>
  <si>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</si>
  <si>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</si>
  <si>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</si>
  <si>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</si>
  <si>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</si>
  <si>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</si>
  <si>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</si>
  <si>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</si>
  <si>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</si>
  <si>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</si>
  <si>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</si>
  <si>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</si>
  <si>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</si>
  <si>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</si>
  <si>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</si>
  <si>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</si>
  <si>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</si>
  <si>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</si>
  <si>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</si>
  <si>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</si>
  <si>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</si>
  <si>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</si>
  <si>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</si>
  <si>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</si>
  <si>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</si>
  <si>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</si>
  <si>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</si>
  <si>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</si>
  <si>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</si>
  <si>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</si>
  <si>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</si>
  <si>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</si>
  <si>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</si>
  <si>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</si>
  <si>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</si>
  <si>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</si>
  <si>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</si>
  <si>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</si>
  <si>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</si>
  <si>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</si>
  <si>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</si>
  <si>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</si>
  <si>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</si>
  <si>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</si>
  <si>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</si>
  <si>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</si>
  <si>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</si>
  <si>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</si>
  <si>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</si>
  <si>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</si>
  <si>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</si>
  <si>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</si>
  <si>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</si>
  <si>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</si>
  <si>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</si>
  <si>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</si>
  <si>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</si>
  <si>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</si>
  <si>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</si>
  <si>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</si>
  <si>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</si>
  <si>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</si>
  <si>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</si>
  <si>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</si>
  <si>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</si>
  <si>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</si>
  <si>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</si>
  <si>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</si>
  <si>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</si>
  <si>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</si>
  <si>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</si>
  <si>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</si>
  <si>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</si>
  <si>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</si>
  <si>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</si>
  <si>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</si>
  <si>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</si>
  <si>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</si>
  <si>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</si>
  <si>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</si>
  <si>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</si>
  <si>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</si>
  <si>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</si>
  <si>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</si>
  <si>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</si>
  <si>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</si>
  <si>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</si>
  <si>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</si>
  <si>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</si>
  <si>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</si>
  <si>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</si>
  <si>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</si>
  <si>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</si>
  <si>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</si>
  <si>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</si>
  <si>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</si>
  <si>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</si>
  <si>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</si>
  <si>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</si>
  <si>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</si>
  <si>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</si>
  <si>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</si>
  <si>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</si>
  <si>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</si>
  <si>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</si>
  <si>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</si>
  <si>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</si>
  <si>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</si>
  <si>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</si>
  <si>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</si>
  <si>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</si>
  <si>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</si>
  <si>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</si>
  <si>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</si>
  <si>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</si>
  <si>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</si>
  <si>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</si>
  <si>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</si>
  <si>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</si>
  <si>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</si>
  <si>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</si>
  <si>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</si>
  <si>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</si>
  <si>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</si>
  <si>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</si>
  <si>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</si>
  <si>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</si>
  <si>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</si>
  <si>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</si>
  <si>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</si>
  <si>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</si>
  <si>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</si>
  <si>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</si>
  <si>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</si>
  <si>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</si>
  <si>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</si>
  <si>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</si>
  <si>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</si>
  <si>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</si>
  <si>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</si>
  <si>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</si>
  <si>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</si>
  <si>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</si>
  <si>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</si>
  <si>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</si>
  <si>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</si>
  <si>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</si>
  <si>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</si>
  <si>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</si>
  <si>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</si>
  <si>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</si>
  <si>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</si>
  <si>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</si>
  <si>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</si>
  <si>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</si>
  <si>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</si>
  <si>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</si>
  <si>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</si>
  <si>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</si>
  <si>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</si>
  <si>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</si>
  <si>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</si>
  <si>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</si>
  <si>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</si>
  <si>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</si>
  <si>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</si>
  <si>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</si>
  <si>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</si>
  <si>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</si>
  <si>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</si>
  <si>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</si>
  <si>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</si>
  <si>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</si>
  <si>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</si>
  <si>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</si>
  <si>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</si>
  <si>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</si>
  <si>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</si>
  <si>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</si>
  <si>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</si>
  <si>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</si>
  <si>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</si>
  <si>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</si>
  <si>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</si>
  <si>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</si>
  <si>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</si>
  <si>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</si>
  <si>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</si>
  <si>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</si>
  <si>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</si>
  <si>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</si>
  <si>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</si>
  <si>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</si>
  <si>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</si>
  <si>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</si>
  <si>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</si>
  <si>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</si>
  <si>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</si>
  <si>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</si>
  <si>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</si>
  <si>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</si>
  <si>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</si>
  <si>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</si>
  <si>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</si>
  <si>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</si>
  <si>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</si>
  <si>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</si>
  <si>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</si>
  <si>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</si>
  <si>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</si>
  <si>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</si>
  <si>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</si>
  <si>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</si>
  <si>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</si>
  <si>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</si>
  <si>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</si>
  <si>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</si>
  <si>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</si>
  <si>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</si>
  <si>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</si>
  <si>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</si>
  <si>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</si>
  <si>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</si>
  <si>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</si>
  <si>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</si>
  <si>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</si>
  <si>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</si>
  <si>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</si>
  <si>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</si>
  <si>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</si>
  <si>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</si>
  <si>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</si>
  <si>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</si>
  <si>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</si>
  <si>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</si>
  <si>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</si>
  <si>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</si>
  <si>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</si>
  <si>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</si>
  <si>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</si>
  <si>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</si>
  <si>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</si>
  <si>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</si>
  <si>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</si>
  <si>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</si>
  <si>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</si>
  <si>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</si>
  <si>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</si>
  <si>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</si>
  <si>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</si>
  <si>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</si>
  <si>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</si>
  <si>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</si>
  <si>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</si>
  <si>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</si>
  <si>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</si>
  <si>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</si>
  <si>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</si>
  <si>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</si>
  <si>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</si>
  <si>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</si>
  <si>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</si>
  <si>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</si>
  <si>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</si>
  <si>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</si>
  <si>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</si>
  <si>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</si>
  <si>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</si>
  <si>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</si>
  <si>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</si>
  <si>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</si>
  <si>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</si>
  <si>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</si>
  <si>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</si>
  <si>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</si>
  <si>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</si>
  <si>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</si>
  <si>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</si>
  <si>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</si>
  <si>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</si>
  <si>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</si>
  <si>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</si>
  <si>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</si>
  <si>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</si>
  <si>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</si>
  <si>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</si>
  <si>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</si>
  <si>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</si>
  <si>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</si>
  <si>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</si>
  <si>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</si>
  <si>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</si>
  <si>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</si>
  <si>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</si>
  <si>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</si>
  <si>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</si>
  <si>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</si>
  <si>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</si>
  <si>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</si>
  <si>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</si>
  <si>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</si>
  <si>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</si>
  <si>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</si>
  <si>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</si>
  <si>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</si>
  <si>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</si>
  <si>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</si>
  <si>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</si>
  <si>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</si>
  <si>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</si>
  <si>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</si>
  <si>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</si>
  <si>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</si>
  <si>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</si>
  <si>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</si>
  <si>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</si>
  <si>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</si>
  <si>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</si>
  <si>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</si>
  <si>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</si>
  <si>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</si>
  <si>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</si>
  <si>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</si>
  <si>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</si>
  <si>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</si>
  <si>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</si>
  <si>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</si>
  <si>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</si>
  <si>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</si>
  <si>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</si>
  <si>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</si>
  <si>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</si>
  <si>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</si>
  <si>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</si>
  <si>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</si>
  <si>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</si>
  <si>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</si>
  <si>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</si>
  <si>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</si>
  <si>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</si>
  <si>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</si>
  <si>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</si>
  <si>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</si>
  <si>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</si>
  <si>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</si>
  <si>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</si>
  <si>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</si>
  <si>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</si>
  <si>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</si>
  <si>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</si>
  <si>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</si>
  <si>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</si>
  <si>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</si>
  <si>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</si>
  <si>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</si>
  <si>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</si>
  <si>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</si>
  <si>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</si>
  <si>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</si>
  <si>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</si>
  <si>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</si>
  <si>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</si>
  <si>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</si>
  <si>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</si>
  <si>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</si>
  <si>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</si>
  <si>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</si>
  <si>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</si>
  <si>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</si>
  <si>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</si>
  <si>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</si>
  <si>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</si>
  <si>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</si>
  <si>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</si>
  <si>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</si>
  <si>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</si>
  <si>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</si>
  <si>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</si>
  <si>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</si>
  <si>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</si>
  <si>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</si>
  <si>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</si>
  <si>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</si>
  <si>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</si>
  <si>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</si>
  <si>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</si>
  <si>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</si>
  <si>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</si>
  <si>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</si>
  <si>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</si>
  <si>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</si>
  <si>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</si>
  <si>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</si>
  <si>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</si>
  <si>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</si>
  <si>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</si>
  <si>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</si>
  <si>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</si>
  <si>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</si>
  <si>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</si>
  <si>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</si>
  <si>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</si>
  <si>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</si>
  <si>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</si>
  <si>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</si>
  <si>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</si>
  <si>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</si>
  <si>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</si>
  <si>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</si>
  <si>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</si>
  <si>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</si>
  <si>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</si>
  <si>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</si>
  <si>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</si>
  <si>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</si>
  <si>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</si>
  <si>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</si>
  <si>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</si>
  <si>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</si>
  <si>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</si>
  <si>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</si>
  <si>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</si>
  <si>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</si>
  <si>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</si>
  <si>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</si>
  <si>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</si>
  <si>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</si>
  <si>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</si>
  <si>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</si>
  <si>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</si>
  <si>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</si>
  <si>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</si>
  <si>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</si>
  <si>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</si>
  <si>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</si>
  <si>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</si>
  <si>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</si>
  <si>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</si>
  <si>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</si>
  <si>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</si>
  <si>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</si>
  <si>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</si>
  <si>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</si>
  <si>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</si>
  <si>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</si>
  <si>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</si>
  <si>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</si>
  <si>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</si>
  <si>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</si>
  <si>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</si>
  <si>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</si>
  <si>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</si>
  <si>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</si>
  <si>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</si>
  <si>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</si>
  <si>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</si>
  <si>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</si>
  <si>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</si>
  <si>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</si>
  <si>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</si>
  <si>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</si>
  <si>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</si>
  <si>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</si>
  <si>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</si>
  <si>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</si>
  <si>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</si>
  <si>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</si>
  <si>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</si>
  <si>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</si>
  <si>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</si>
  <si>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</si>
  <si>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</si>
  <si>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</si>
  <si>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</si>
  <si>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</si>
  <si>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</si>
  <si>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</si>
  <si>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</si>
  <si>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</si>
  <si>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</si>
  <si>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</si>
  <si>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</si>
  <si>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</si>
  <si>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</si>
  <si>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</si>
  <si>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</si>
  <si>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</si>
  <si>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</si>
  <si>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</si>
  <si>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</si>
  <si>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</si>
  <si>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</si>
  <si>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</si>
  <si>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</si>
  <si>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</si>
  <si>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</si>
  <si>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</si>
  <si>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</si>
  <si>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</si>
  <si>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</si>
  <si>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</si>
  <si>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</si>
  <si>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</si>
  <si>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</si>
  <si>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</si>
  <si>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</si>
  <si>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</si>
  <si>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</si>
  <si>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</si>
  <si>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</si>
  <si>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</si>
  <si>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</si>
  <si>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</si>
  <si>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</si>
  <si>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</si>
  <si>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</si>
  <si>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</si>
  <si>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</si>
  <si>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</si>
  <si>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</si>
  <si>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</si>
  <si>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</si>
  <si>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</si>
  <si>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</si>
  <si>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</si>
  <si>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</si>
  <si>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</si>
  <si>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</si>
  <si>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</si>
  <si>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</si>
  <si>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</si>
  <si>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</si>
  <si>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</si>
  <si>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</si>
  <si>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</si>
  <si>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</si>
  <si>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</si>
  <si>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</si>
  <si>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</si>
  <si>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</si>
  <si>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</si>
  <si>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</si>
  <si>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</si>
  <si>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</si>
  <si>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</si>
  <si>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</si>
  <si>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</si>
  <si>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</si>
  <si>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</si>
  <si>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</si>
  <si>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</si>
  <si>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</si>
  <si>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</si>
  <si>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</si>
  <si>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</si>
  <si>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</si>
  <si>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</si>
  <si>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</si>
  <si>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</si>
  <si>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</si>
  <si>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</si>
  <si>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</si>
  <si>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</si>
  <si>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</si>
  <si>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</si>
  <si>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</si>
  <si>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</si>
  <si>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</si>
  <si>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</si>
  <si>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</si>
  <si>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</si>
  <si>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</si>
  <si>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</si>
  <si>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</si>
  <si>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</si>
  <si>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</si>
  <si>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</si>
  <si>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</si>
  <si>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</si>
  <si>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</si>
  <si>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</si>
  <si>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</si>
  <si>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</si>
  <si>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</si>
  <si>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</si>
  <si>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</si>
  <si>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</si>
  <si>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</si>
  <si>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</si>
  <si>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</si>
  <si>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</si>
  <si>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</si>
  <si>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</si>
  <si>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</si>
  <si>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</si>
  <si>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</si>
  <si>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</si>
  <si>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</si>
  <si>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</si>
  <si>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</si>
  <si>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</si>
  <si>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</si>
  <si>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</si>
  <si>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</si>
  <si>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</si>
  <si>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</si>
  <si>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</si>
  <si>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</si>
  <si>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</si>
  <si>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</si>
  <si>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</si>
  <si>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</si>
  <si>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</si>
  <si>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</si>
  <si>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</si>
  <si>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</si>
  <si>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</si>
  <si>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</si>
  <si>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</si>
  <si>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</si>
  <si>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</si>
  <si>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</si>
  <si>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</si>
  <si>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</si>
  <si>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</si>
  <si>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</si>
  <si>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</si>
  <si>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</si>
  <si>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</si>
  <si>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</si>
  <si>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</si>
  <si>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</si>
  <si>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</si>
  <si>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</si>
  <si>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</si>
  <si>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</si>
  <si>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</si>
  <si>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</si>
  <si>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</si>
  <si>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</si>
  <si>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</si>
  <si>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</si>
  <si>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</si>
  <si>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</si>
  <si>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</si>
  <si>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</si>
  <si>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</si>
  <si>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</si>
  <si>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</si>
  <si>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</si>
  <si>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</si>
  <si>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</si>
  <si>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</si>
  <si>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</si>
  <si>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</si>
  <si>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</si>
  <si>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</si>
  <si>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</si>
  <si>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</si>
  <si>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</si>
  <si>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</si>
  <si>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</si>
  <si>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</si>
  <si>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</si>
  <si>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</si>
  <si>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</si>
  <si>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</si>
  <si>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</si>
  <si>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</si>
  <si>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</si>
  <si>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</si>
  <si>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</si>
  <si>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</si>
  <si>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</si>
  <si>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</si>
  <si>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</si>
  <si>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</si>
  <si>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</si>
  <si>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</si>
  <si>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</si>
  <si>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</si>
  <si>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</si>
  <si>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</si>
  <si>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</si>
  <si>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</si>
  <si>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</si>
  <si>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</si>
  <si>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</si>
  <si>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</si>
  <si>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</si>
  <si>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</si>
  <si>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</si>
  <si>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</si>
  <si>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</si>
  <si>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</si>
  <si>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</si>
  <si>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</si>
  <si>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</si>
  <si>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</si>
  <si>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</si>
  <si>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</si>
  <si>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</si>
  <si>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</si>
  <si>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</si>
  <si>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</si>
  <si>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</si>
  <si>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</si>
  <si>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</si>
  <si>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</si>
  <si>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</si>
  <si>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</si>
  <si>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</si>
  <si>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</si>
  <si>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</si>
  <si>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</si>
  <si>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</si>
  <si>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</si>
  <si>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</si>
  <si>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</si>
  <si>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</si>
  <si>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</si>
  <si>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</si>
  <si>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</si>
  <si>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</si>
  <si>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</si>
  <si>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</si>
  <si>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</si>
  <si>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</si>
  <si>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</si>
  <si>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</si>
  <si>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</si>
  <si>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</si>
  <si>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</si>
  <si>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</si>
  <si>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</si>
  <si>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</si>
  <si>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</si>
  <si>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</si>
  <si>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</si>
  <si>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</si>
  <si>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</si>
  <si>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</si>
  <si>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</si>
  <si>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</si>
  <si>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</si>
  <si>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</si>
  <si>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</si>
  <si>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</si>
  <si>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</si>
  <si>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</si>
  <si>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</si>
  <si>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</si>
  <si>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</si>
  <si>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</si>
  <si>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</si>
  <si>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</si>
  <si>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</si>
  <si>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</si>
  <si>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</si>
  <si>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</si>
  <si>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</si>
  <si>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</si>
  <si>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</si>
  <si>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</si>
  <si>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</si>
  <si>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</si>
  <si>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</si>
  <si>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</si>
  <si>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</si>
  <si>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</si>
  <si>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</si>
  <si>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</si>
  <si>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</si>
  <si>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</si>
  <si>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</si>
  <si>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</si>
  <si>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</si>
  <si>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</si>
  <si>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</si>
  <si>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</si>
  <si>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</si>
  <si>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</si>
  <si>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</si>
  <si>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</si>
  <si>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</si>
  <si>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</si>
  <si>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</si>
  <si>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</si>
  <si>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</si>
  <si>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</si>
  <si>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</si>
  <si>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</si>
  <si>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</si>
  <si>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</si>
  <si>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</si>
  <si>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</si>
  <si>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</si>
  <si>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</si>
  <si>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</si>
  <si>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</si>
  <si>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</si>
  <si>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</si>
  <si>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</si>
  <si>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</si>
  <si>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</si>
  <si>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</si>
  <si>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</si>
  <si>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</si>
  <si>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</si>
  <si>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</si>
  <si>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</si>
  <si>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</si>
  <si>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</si>
  <si>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</si>
  <si>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</si>
  <si>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</si>
  <si>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</si>
  <si>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</si>
  <si>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</si>
  <si>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</si>
  <si>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</si>
  <si>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</si>
  <si>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</si>
  <si>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</si>
  <si>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</si>
  <si>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</si>
  <si>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</si>
  <si>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</si>
  <si>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</si>
  <si>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</si>
  <si>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</si>
  <si>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</si>
  <si>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</si>
  <si>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</si>
  <si>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</si>
  <si>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</si>
  <si>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</si>
  <si>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</si>
  <si>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</si>
  <si>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</si>
  <si>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</si>
  <si>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</si>
  <si>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</si>
  <si>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</si>
  <si>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</si>
  <si>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</si>
  <si>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</si>
  <si>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</si>
  <si>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</si>
  <si>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</si>
  <si>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</si>
  <si>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</si>
  <si>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</si>
  <si>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</si>
  <si>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</si>
  <si>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</si>
  <si>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</si>
  <si>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</si>
  <si>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</si>
  <si>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</si>
  <si>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</si>
  <si>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</si>
  <si>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</si>
  <si>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</si>
  <si>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</si>
  <si>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</si>
  <si>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</si>
  <si>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</si>
  <si>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</si>
  <si>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</si>
  <si>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</si>
  <si>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</si>
  <si>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</si>
  <si>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</si>
  <si>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</si>
  <si>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</si>
  <si>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</si>
  <si>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</si>
  <si>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</si>
  <si>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</si>
  <si>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</si>
  <si>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</si>
  <si>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</si>
  <si>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</si>
  <si>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</si>
  <si>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</si>
  <si>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</si>
  <si>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</si>
  <si>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</si>
  <si>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</si>
  <si>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</si>
  <si>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</si>
  <si>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</si>
  <si>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</si>
  <si>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</si>
  <si>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</si>
  <si>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</si>
  <si>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</si>
  <si>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</si>
  <si>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</si>
  <si>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</si>
  <si>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</si>
  <si>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</si>
  <si>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</si>
  <si>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</si>
  <si>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</si>
  <si>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</si>
  <si>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</si>
  <si>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</si>
  <si>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</si>
  <si>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</si>
  <si>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</si>
  <si>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</si>
  <si>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</si>
  <si>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</si>
  <si>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</si>
  <si>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</si>
  <si>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</si>
  <si>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</si>
  <si>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</si>
  <si>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</si>
  <si>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</si>
  <si>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</si>
  <si>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</si>
  <si>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</si>
  <si>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</si>
  <si>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</si>
  <si>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</si>
  <si>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</si>
  <si>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</si>
  <si>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</si>
  <si>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</si>
  <si>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</si>
  <si>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</si>
  <si>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</si>
  <si>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</si>
  <si>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</si>
  <si>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</si>
  <si>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</si>
  <si>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</si>
  <si>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</si>
  <si>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</si>
  <si>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</si>
  <si>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</si>
  <si>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</si>
  <si>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</si>
  <si>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</si>
  <si>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</si>
  <si>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</si>
  <si>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</si>
  <si>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</si>
  <si>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</si>
  <si>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</si>
  <si>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</si>
  <si>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</si>
  <si>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</si>
  <si>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</si>
  <si>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</si>
  <si>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</si>
  <si>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</si>
  <si>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</si>
  <si>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</si>
  <si>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</si>
  <si>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</si>
  <si>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</si>
  <si>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</si>
  <si>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</si>
  <si>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</si>
  <si>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</si>
  <si>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</si>
  <si>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</si>
  <si>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</si>
  <si>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</si>
  <si>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</si>
  <si>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</si>
  <si>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</si>
  <si>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</si>
  <si>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</si>
  <si>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</si>
  <si>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</si>
  <si>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</si>
  <si>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</si>
  <si>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</si>
  <si>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</si>
  <si>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</si>
  <si>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</si>
  <si>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</si>
  <si>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</si>
  <si>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</si>
  <si>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</si>
  <si>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</si>
  <si>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</si>
  <si>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</si>
  <si>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</si>
  <si>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</si>
  <si>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</si>
  <si>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</si>
  <si>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</si>
  <si>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</si>
  <si>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</si>
  <si>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</si>
  <si>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</si>
  <si>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</si>
  <si>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</si>
  <si>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</si>
  <si>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</si>
  <si>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</si>
  <si>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</si>
  <si>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</si>
  <si>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</si>
  <si>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</si>
  <si>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</si>
  <si>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</si>
  <si>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</si>
  <si>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</si>
  <si>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</si>
  <si>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</si>
  <si>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</si>
  <si>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</si>
  <si>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</si>
  <si>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</si>
  <si>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</si>
  <si>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</si>
  <si>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</si>
  <si>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</si>
  <si>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</si>
  <si>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</si>
  <si>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</si>
  <si>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</si>
  <si>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</si>
  <si>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</si>
  <si>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</si>
  <si>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</si>
  <si>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</si>
  <si>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</si>
  <si>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</si>
  <si>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</si>
  <si>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</si>
  <si>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</si>
  <si>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</si>
  <si>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</si>
  <si>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</si>
  <si>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</si>
  <si>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</si>
  <si>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</si>
  <si>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</si>
  <si>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</si>
  <si>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</si>
  <si>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</si>
  <si>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</si>
  <si>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</si>
  <si>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</si>
  <si>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</si>
  <si>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</si>
  <si>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</si>
  <si>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</si>
  <si>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</si>
  <si>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</si>
  <si>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</si>
  <si>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</si>
  <si>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</si>
  <si>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</si>
  <si>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</si>
  <si>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</si>
  <si>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</si>
  <si>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</si>
  <si>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</si>
  <si>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</si>
  <si>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</si>
  <si>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</si>
  <si>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</si>
  <si>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</si>
  <si>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</si>
  <si>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</si>
  <si>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</si>
  <si>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</si>
  <si>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</si>
  <si>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</si>
  <si>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</si>
  <si>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</si>
  <si>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</si>
  <si>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</si>
  <si>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</si>
  <si>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</si>
  <si>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</si>
  <si>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</si>
  <si>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</si>
  <si>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</si>
  <si>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</si>
  <si>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</si>
  <si>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</si>
  <si>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</si>
  <si>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</si>
  <si>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</si>
  <si>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</si>
  <si>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</si>
  <si>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</si>
  <si>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</si>
  <si>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</si>
  <si>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</si>
  <si>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</si>
  <si>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</si>
  <si>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</si>
  <si>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</si>
  <si>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</si>
  <si>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</si>
  <si>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</si>
  <si>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</si>
  <si>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</si>
  <si>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</si>
  <si>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</si>
  <si>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</si>
  <si>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</si>
  <si>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</si>
  <si>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</si>
  <si>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</si>
  <si>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</si>
  <si>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</si>
  <si>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</si>
  <si>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</si>
  <si>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</si>
  <si>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</si>
  <si>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</si>
  <si>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</si>
  <si>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</si>
  <si>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</si>
  <si>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</si>
  <si>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</si>
  <si>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</si>
  <si>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</si>
  <si>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</si>
  <si>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</si>
  <si>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</si>
  <si>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</si>
  <si>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</si>
  <si>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</si>
  <si>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</si>
  <si>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</si>
  <si>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</si>
  <si>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</si>
  <si>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</si>
  <si>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</si>
  <si>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</si>
  <si>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</si>
  <si>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</si>
  <si>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</si>
  <si>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</si>
  <si>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</si>
  <si>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</si>
  <si>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</si>
  <si>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</si>
  <si>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</si>
  <si>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</si>
  <si>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</si>
  <si>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</si>
  <si>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</si>
  <si>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</si>
  <si>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</si>
  <si>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</si>
  <si>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</si>
  <si>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</si>
  <si>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</si>
  <si>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</si>
  <si>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</si>
  <si>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</si>
  <si>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</si>
  <si>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</si>
  <si>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</si>
  <si>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</si>
  <si>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</si>
  <si>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</si>
  <si>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</si>
  <si>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</si>
  <si>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</si>
  <si>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</si>
  <si>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</si>
  <si>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</si>
  <si>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</si>
  <si>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</si>
  <si>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</si>
  <si>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</si>
  <si>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</si>
  <si>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</si>
  <si>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</si>
  <si>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</si>
  <si>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</si>
  <si>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</si>
  <si>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</si>
  <si>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</si>
  <si>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</si>
  <si>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</si>
  <si>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</si>
  <si>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</si>
  <si>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</si>
  <si>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</si>
  <si>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</si>
  <si>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</si>
  <si>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</si>
  <si>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</si>
  <si>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</si>
  <si>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</si>
  <si>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</si>
  <si>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</si>
  <si>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</si>
  <si>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</si>
  <si>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</si>
  <si>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</si>
  <si>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</si>
  <si>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</si>
  <si>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</si>
  <si>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</si>
  <si>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</si>
  <si>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</si>
  <si>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</si>
  <si>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</si>
  <si>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</si>
  <si>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</si>
  <si>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</si>
  <si>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</si>
  <si>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</si>
  <si>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</si>
  <si>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</si>
  <si>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</si>
  <si>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</si>
  <si>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</si>
  <si>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</si>
  <si>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</si>
  <si>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</si>
  <si>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</si>
  <si>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</si>
  <si>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</si>
  <si>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</si>
  <si>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</si>
  <si>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</si>
  <si>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</si>
  <si>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</si>
  <si>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</si>
  <si>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</si>
  <si>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</si>
  <si>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</si>
  <si>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</si>
  <si>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</si>
  <si>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</si>
  <si>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</si>
  <si>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</si>
  <si>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</si>
  <si>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</si>
  <si>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</si>
  <si>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</si>
  <si>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</si>
  <si>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</si>
  <si>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</si>
  <si>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</si>
  <si>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</si>
  <si>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</si>
  <si>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</si>
  <si>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</si>
  <si>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</si>
  <si>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</si>
  <si>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</si>
  <si>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</si>
  <si>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</si>
  <si>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</si>
  <si>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</si>
  <si>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</si>
  <si>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</si>
  <si>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</si>
  <si>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</si>
  <si>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</si>
  <si>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</si>
  <si>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</si>
  <si>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</si>
  <si>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</si>
  <si>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</si>
  <si>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</si>
  <si>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</si>
  <si>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</si>
  <si>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</si>
  <si>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</si>
  <si>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</si>
  <si>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</si>
  <si>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</si>
  <si>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</si>
  <si>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</si>
  <si>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</si>
  <si>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</si>
  <si>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</si>
  <si>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</si>
  <si>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</si>
  <si>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</si>
  <si>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</si>
  <si>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</si>
  <si>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</si>
  <si>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</si>
  <si>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</si>
  <si>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</si>
  <si>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</si>
  <si>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</si>
  <si>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</si>
  <si>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</si>
  <si>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</si>
  <si>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</si>
  <si>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</si>
  <si>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</si>
  <si>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</si>
  <si>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</si>
  <si>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</si>
  <si>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</si>
  <si>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</si>
  <si>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</si>
  <si>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</si>
  <si>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</si>
  <si>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</si>
  <si>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</si>
  <si>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</si>
  <si>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</si>
  <si>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</si>
  <si>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</si>
  <si>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</si>
  <si>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</si>
  <si>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</si>
  <si>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</si>
  <si>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</si>
  <si>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</si>
  <si>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</si>
  <si>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</si>
  <si>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</si>
  <si>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</si>
  <si>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</si>
  <si>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</si>
  <si>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</si>
  <si>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</si>
  <si>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</si>
  <si>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</si>
  <si>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</si>
  <si>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</si>
  <si>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</si>
  <si>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</si>
  <si>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</si>
  <si>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</si>
  <si>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</si>
  <si>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</si>
  <si>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</si>
  <si>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</si>
  <si>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</si>
  <si>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</si>
  <si>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</si>
  <si>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</si>
  <si>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</si>
  <si>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</si>
  <si>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</si>
  <si>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</si>
  <si>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</si>
  <si>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</si>
  <si>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</si>
  <si>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</si>
  <si>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</si>
  <si>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</si>
  <si>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</si>
  <si>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</si>
  <si>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</si>
  <si>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</si>
  <si>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</si>
  <si>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</si>
  <si>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</si>
  <si>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</si>
  <si>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</si>
  <si>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</si>
  <si>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</si>
  <si>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</si>
  <si>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</si>
  <si>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</si>
  <si>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</si>
  <si>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</si>
  <si>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</si>
  <si>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</si>
  <si>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</si>
  <si>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</si>
  <si>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</si>
  <si>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</si>
  <si>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</si>
  <si>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</si>
  <si>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</si>
  <si>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</si>
  <si>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</si>
  <si>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</si>
  <si>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</si>
  <si>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</si>
  <si>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</si>
  <si>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</si>
  <si>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</si>
  <si>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</si>
  <si>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</si>
  <si>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</si>
  <si>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</si>
  <si>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</si>
  <si>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</si>
  <si>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</si>
  <si>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</si>
  <si>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</si>
  <si>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</si>
  <si>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</si>
  <si>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</si>
  <si>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</si>
  <si>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</si>
  <si>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</si>
  <si>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</si>
  <si>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</si>
  <si>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</si>
  <si>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</si>
  <si>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</si>
  <si>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</si>
  <si>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</si>
  <si>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</si>
  <si>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</si>
  <si>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</si>
  <si>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</si>
  <si>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</si>
  <si>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</si>
  <si>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</si>
  <si>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</si>
  <si>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</si>
  <si>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</si>
  <si>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</si>
  <si>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</si>
  <si>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</si>
  <si>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</si>
  <si>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</si>
  <si>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</si>
  <si>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</si>
  <si>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</si>
  <si>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</si>
  <si>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</si>
  <si>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</si>
  <si>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</si>
  <si>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</si>
  <si>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</si>
  <si>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</si>
  <si>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</si>
  <si>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</si>
  <si>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</si>
  <si>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</si>
  <si>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</si>
  <si>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</si>
  <si>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</si>
  <si>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</si>
  <si>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</si>
  <si>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</si>
  <si>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</si>
  <si>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</si>
  <si>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</si>
  <si>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</si>
  <si>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</si>
  <si>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</si>
  <si>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</si>
  <si>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</si>
  <si>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</si>
  <si>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</si>
  <si>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</si>
  <si>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</si>
  <si>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</si>
  <si>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</si>
  <si>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</si>
  <si>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</si>
  <si>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</si>
  <si>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</si>
  <si>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</si>
  <si>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</si>
  <si>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</si>
  <si>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</si>
  <si>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</si>
  <si>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</si>
  <si>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</si>
  <si>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</si>
  <si>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</si>
  <si>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</si>
  <si>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</si>
  <si>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</si>
  <si>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</si>
  <si>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</si>
  <si>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</si>
  <si>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</si>
  <si>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</si>
  <si>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</si>
  <si>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</si>
  <si>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</si>
  <si>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</si>
  <si>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</si>
  <si>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</si>
  <si>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</si>
  <si>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</si>
  <si>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</si>
  <si>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</si>
  <si>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</si>
  <si>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</si>
  <si>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</si>
  <si>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</si>
  <si>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</si>
  <si>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</si>
  <si>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</si>
  <si>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</si>
  <si>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</si>
  <si>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</si>
  <si>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</si>
  <si>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</si>
  <si>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</si>
  <si>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</si>
  <si>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</si>
  <si>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</si>
  <si>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</si>
  <si>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</si>
  <si>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</si>
  <si>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</si>
  <si>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</si>
  <si>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</si>
  <si>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</si>
  <si>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</si>
  <si>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</si>
  <si>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</si>
  <si>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</si>
  <si>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</si>
  <si>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</si>
  <si>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</si>
  <si>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</si>
  <si>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</si>
  <si>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</si>
  <si>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</si>
  <si>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</si>
  <si>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</si>
  <si>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</si>
  <si>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</si>
  <si>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</si>
  <si>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</si>
  <si>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</si>
  <si>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</si>
  <si>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</si>
  <si>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</si>
  <si>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</si>
  <si>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</si>
  <si>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</si>
  <si>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</si>
  <si>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</si>
  <si>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</si>
  <si>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</si>
  <si>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</si>
  <si>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</si>
  <si>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</si>
  <si>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</si>
  <si>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</si>
  <si>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</si>
  <si>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</si>
  <si>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</si>
  <si>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</si>
  <si>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</si>
  <si>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</si>
  <si>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</si>
  <si>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</si>
  <si>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</si>
  <si>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</si>
  <si>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</si>
  <si>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</si>
  <si>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</si>
  <si>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</si>
  <si>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</si>
  <si>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</si>
  <si>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</si>
  <si>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</si>
  <si>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</si>
  <si>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</si>
  <si>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</si>
  <si>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</si>
  <si>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</si>
  <si>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</si>
  <si>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</si>
  <si>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</si>
  <si>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</si>
  <si>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</si>
  <si>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</si>
  <si>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</si>
  <si>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</si>
  <si>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</si>
  <si>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</si>
  <si>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</si>
  <si>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</si>
  <si>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</si>
  <si>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</si>
  <si>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</si>
  <si>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</si>
  <si>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</si>
  <si>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</si>
  <si>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</si>
  <si>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</si>
  <si>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</si>
  <si>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</si>
  <si>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</si>
  <si>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</si>
  <si>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</si>
  <si>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</si>
  <si>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</si>
  <si>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</si>
  <si>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</si>
  <si>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</si>
  <si>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</si>
  <si>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</si>
  <si>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</si>
  <si>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</si>
  <si>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</si>
  <si>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</si>
  <si>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</si>
  <si>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</si>
  <si>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</si>
  <si>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</si>
  <si>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</si>
  <si>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</si>
  <si>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</si>
  <si>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</si>
  <si>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</si>
  <si>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</si>
  <si>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</si>
  <si>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</si>
  <si>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</si>
  <si>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</si>
  <si>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</si>
  <si>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</si>
  <si>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</si>
  <si>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</si>
  <si>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</si>
  <si>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</si>
  <si>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</si>
  <si>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</si>
  <si>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</si>
  <si>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</si>
  <si>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</si>
  <si>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</si>
  <si>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</si>
  <si>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</si>
  <si>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</si>
  <si>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</si>
  <si>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</si>
  <si>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</si>
  <si>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</si>
  <si>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</si>
  <si>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</si>
  <si>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</si>
  <si>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</si>
  <si>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</si>
  <si>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</si>
  <si>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</si>
  <si>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</si>
  <si>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</si>
  <si>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</si>
  <si>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</si>
  <si>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</si>
  <si>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</si>
  <si>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</si>
  <si>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</si>
  <si>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</si>
  <si>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</si>
  <si>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</si>
  <si>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</si>
  <si>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</si>
  <si>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</si>
  <si>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</si>
  <si>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</si>
  <si>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</si>
  <si>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</si>
  <si>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</si>
  <si>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</si>
  <si>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</si>
  <si>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</si>
  <si>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</si>
  <si>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</si>
  <si>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</si>
  <si>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</si>
  <si>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</si>
  <si>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</si>
  <si>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</si>
  <si>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</si>
  <si>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</si>
  <si>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</si>
  <si>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</si>
  <si>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</si>
  <si>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</si>
  <si>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</si>
  <si>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</si>
  <si>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</si>
  <si>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</si>
  <si>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</si>
  <si>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</si>
  <si>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</si>
  <si>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</si>
  <si>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</si>
  <si>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</si>
  <si>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</si>
  <si>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</si>
  <si>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</si>
  <si>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</si>
  <si>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</si>
  <si>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</si>
  <si>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</si>
  <si>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</si>
  <si>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</si>
  <si>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</si>
  <si>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</si>
  <si>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</si>
  <si>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</si>
  <si>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</si>
  <si>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</si>
  <si>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</si>
  <si>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</si>
  <si>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</si>
  <si>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</si>
  <si>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</si>
  <si>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</si>
  <si>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</si>
  <si>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</si>
  <si>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</si>
  <si>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</si>
  <si>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</si>
  <si>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</si>
  <si>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</si>
  <si>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</si>
  <si>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</si>
  <si>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</si>
  <si>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</si>
  <si>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</si>
  <si>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</si>
  <si>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</si>
  <si>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</si>
  <si>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</si>
  <si>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</si>
  <si>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</si>
  <si>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</si>
  <si>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</si>
  <si>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</si>
  <si>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</si>
  <si>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</si>
  <si>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</si>
  <si>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</si>
  <si>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</si>
  <si>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</si>
  <si>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</si>
  <si>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</si>
  <si>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</si>
  <si>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</si>
  <si>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</si>
  <si>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</si>
  <si>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</si>
  <si>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</si>
  <si>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</si>
  <si>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</si>
  <si>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</si>
  <si>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</si>
  <si>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</si>
  <si>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</si>
  <si>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</si>
  <si>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</si>
  <si>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</si>
  <si>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</si>
  <si>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</si>
  <si>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</si>
  <si>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</si>
  <si>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</si>
  <si>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</si>
  <si>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</si>
  <si>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</si>
  <si>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</si>
  <si>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</si>
  <si>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</si>
  <si>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</si>
  <si>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</si>
  <si>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</si>
  <si>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</si>
  <si>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</si>
  <si>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</si>
  <si>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</si>
  <si>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</si>
  <si>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</si>
  <si>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</si>
  <si>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</si>
  <si>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</si>
  <si>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</si>
  <si>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</si>
  <si>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</si>
  <si>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</si>
  <si>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</si>
  <si>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</si>
  <si>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</si>
  <si>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</si>
  <si>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</si>
  <si>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</si>
  <si>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</si>
  <si>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</si>
  <si>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</si>
  <si>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</si>
  <si>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</si>
  <si>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</si>
  <si>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</si>
  <si>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</si>
  <si>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</si>
  <si>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</si>
  <si>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</si>
  <si>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</si>
  <si>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</si>
  <si>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</si>
  <si>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</si>
  <si>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</si>
  <si>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</si>
  <si>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</si>
  <si>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</si>
  <si>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</si>
  <si>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</si>
  <si>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</si>
  <si>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</si>
  <si>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</si>
  <si>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</si>
  <si>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</si>
  <si>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</si>
  <si>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</si>
  <si>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</si>
  <si>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</si>
  <si>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</si>
  <si>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</si>
  <si>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</si>
  <si>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</si>
  <si>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</si>
  <si>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</si>
  <si>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</si>
  <si>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</si>
  <si>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</si>
  <si>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</si>
  <si>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</si>
  <si>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</si>
  <si>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</si>
  <si>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</si>
  <si>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</si>
  <si>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</si>
  <si>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</si>
  <si>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</si>
  <si>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</si>
  <si>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</si>
  <si>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</si>
  <si>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</si>
  <si>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</si>
  <si>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</si>
  <si>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</si>
  <si>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</si>
  <si>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</si>
  <si>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</si>
  <si>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</si>
  <si>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</si>
  <si>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</si>
  <si>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</si>
  <si>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</si>
  <si>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</si>
  <si>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</si>
  <si>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</si>
  <si>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</si>
  <si>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</si>
  <si>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</si>
  <si>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</si>
  <si>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</si>
  <si>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</si>
  <si>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</si>
  <si>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</si>
  <si>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</si>
  <si>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</si>
  <si>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</si>
  <si>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</si>
  <si>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</si>
  <si>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</si>
  <si>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</si>
  <si>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</si>
  <si>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</si>
  <si>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</si>
  <si>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</si>
  <si>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</si>
  <si>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</si>
  <si>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</si>
  <si>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</si>
  <si>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</si>
  <si>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</si>
  <si>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</si>
  <si>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</si>
  <si>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</si>
  <si>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</si>
  <si>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</si>
  <si>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</si>
  <si>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</si>
  <si>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</si>
  <si>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</si>
  <si>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</si>
  <si>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</si>
  <si>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</si>
  <si>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</si>
  <si>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</si>
  <si>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</si>
  <si>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</si>
  <si>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</si>
  <si>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</si>
  <si>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</si>
  <si>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</si>
  <si>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</si>
  <si>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</si>
  <si>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</si>
  <si>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</si>
  <si>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</si>
  <si>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</si>
  <si>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</si>
  <si>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</si>
  <si>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</si>
  <si>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</si>
  <si>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</si>
  <si>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</si>
  <si>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</si>
  <si>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</si>
  <si>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</si>
  <si>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</si>
  <si>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</si>
  <si>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</si>
  <si>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</si>
  <si>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</si>
  <si>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</si>
  <si>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</si>
  <si>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</si>
  <si>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</si>
  <si>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</si>
  <si>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</si>
  <si>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</si>
  <si>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</si>
  <si>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</si>
  <si>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</si>
  <si>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</si>
  <si>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</si>
  <si>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</si>
  <si>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</si>
  <si>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</si>
  <si>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</si>
  <si>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</si>
  <si>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</si>
  <si>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</si>
  <si>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</si>
  <si>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</si>
  <si>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</si>
  <si>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</si>
  <si>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</si>
  <si>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</si>
  <si>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</si>
  <si>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</si>
  <si>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</si>
  <si>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</si>
  <si>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</si>
  <si>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</si>
  <si>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</si>
  <si>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</si>
  <si>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</si>
  <si>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</si>
  <si>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</si>
  <si>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</si>
  <si>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</si>
  <si>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</si>
  <si>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</si>
  <si>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</si>
  <si>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</si>
  <si>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</si>
  <si>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</si>
  <si>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</si>
  <si>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</si>
  <si>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</si>
  <si>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</si>
  <si>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</si>
  <si>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</si>
  <si>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</si>
  <si>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</si>
  <si>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</si>
  <si>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</si>
  <si>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</si>
  <si>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</si>
  <si>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</si>
  <si>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</si>
  <si>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</si>
  <si>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</si>
  <si>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</si>
  <si>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</si>
  <si>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</si>
  <si>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</si>
  <si>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</si>
  <si>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</si>
  <si>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</si>
  <si>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</si>
  <si>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</si>
  <si>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</si>
  <si>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</si>
  <si>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</si>
  <si>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</si>
  <si>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</si>
  <si>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</si>
  <si>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</si>
  <si>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</si>
  <si>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</si>
  <si>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</si>
  <si>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</si>
  <si>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</si>
  <si>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</si>
  <si>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</si>
  <si>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</si>
  <si>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</si>
  <si>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</si>
  <si>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</si>
  <si>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</si>
  <si>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</si>
  <si>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</si>
  <si>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</si>
  <si>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</si>
  <si>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</si>
  <si>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</si>
  <si>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</si>
  <si>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</si>
  <si>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</si>
  <si>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</si>
  <si>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</si>
  <si>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</si>
  <si>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</si>
  <si>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</si>
  <si>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</si>
  <si>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</si>
  <si>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</si>
  <si>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</si>
  <si>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</si>
  <si>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</si>
  <si>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</si>
  <si>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</si>
  <si>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</si>
  <si>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</si>
  <si>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</si>
  <si>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</si>
  <si>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</si>
  <si>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</si>
  <si>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</si>
  <si>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</si>
  <si>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</si>
  <si>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</si>
  <si>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</si>
  <si>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</si>
  <si>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</si>
  <si>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</si>
  <si>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</si>
  <si>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</si>
  <si>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</si>
  <si>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</si>
  <si>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</si>
  <si>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</si>
  <si>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</si>
  <si>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</si>
  <si>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</si>
  <si>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</si>
  <si>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</si>
  <si>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</si>
  <si>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</si>
  <si>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</si>
  <si>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</si>
  <si>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</si>
  <si>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</si>
  <si>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</si>
  <si>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</si>
  <si>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</si>
  <si>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</si>
  <si>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</si>
  <si>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</si>
  <si>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</si>
  <si>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</si>
  <si>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</si>
  <si>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</si>
  <si>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</si>
  <si>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</si>
  <si>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</si>
  <si>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</si>
  <si>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</si>
  <si>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</si>
  <si>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</si>
  <si>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</si>
  <si>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</si>
  <si>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</si>
  <si>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</si>
  <si>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</si>
  <si>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</si>
  <si>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</si>
  <si>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</si>
  <si>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</si>
  <si>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</si>
  <si>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</si>
  <si>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</si>
  <si>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</si>
  <si>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</si>
  <si>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</si>
  <si>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</si>
  <si>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</si>
  <si>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</si>
  <si>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</si>
  <si>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</si>
  <si>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</si>
  <si>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</si>
  <si>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</si>
  <si>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</si>
  <si>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</si>
  <si>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</si>
  <si>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</si>
  <si>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</si>
  <si>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</si>
  <si>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</si>
  <si>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</si>
  <si>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</si>
  <si>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</si>
  <si>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</si>
  <si>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</si>
  <si>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</si>
  <si>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</si>
  <si>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</si>
  <si>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</si>
  <si>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</si>
  <si>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</si>
  <si>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</si>
  <si>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</si>
  <si>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</si>
  <si>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</si>
  <si>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</si>
  <si>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</si>
  <si>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</si>
  <si>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</si>
  <si>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</si>
  <si>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</si>
  <si>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</si>
  <si>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</si>
  <si>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</si>
  <si>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</si>
  <si>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</si>
  <si>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</si>
  <si>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</si>
  <si>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</si>
  <si>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</si>
  <si>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</si>
  <si>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</si>
  <si>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</si>
  <si>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</si>
  <si>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</si>
  <si>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</si>
  <si>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</si>
  <si>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</si>
  <si>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</si>
  <si>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</si>
  <si>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</si>
  <si>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</si>
  <si>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</si>
  <si>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</si>
  <si>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</si>
  <si>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</si>
  <si>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</si>
  <si>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</si>
  <si>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</si>
  <si>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</si>
  <si>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</si>
  <si>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</si>
  <si>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</si>
  <si>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</si>
  <si>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</si>
  <si>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</si>
  <si>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</si>
  <si>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</si>
  <si>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</si>
  <si>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</si>
  <si>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</si>
  <si>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</si>
  <si>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</si>
  <si>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</si>
  <si>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</si>
  <si>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</si>
  <si>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</si>
  <si>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</si>
  <si>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</si>
  <si>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</si>
  <si>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</si>
  <si>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</si>
  <si>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</si>
  <si>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</si>
  <si>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</si>
  <si>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</si>
  <si>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</si>
  <si>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</si>
  <si>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</si>
  <si>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</si>
  <si>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</si>
  <si>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</si>
  <si>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</si>
  <si>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</si>
  <si>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</si>
  <si>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</si>
  <si>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</si>
  <si>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</si>
  <si>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</si>
  <si>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</si>
  <si>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</si>
  <si>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</si>
  <si>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</si>
  <si>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</si>
  <si>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</si>
  <si>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</si>
  <si>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</si>
  <si>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</si>
  <si>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</si>
  <si>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</si>
  <si>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</si>
  <si>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</si>
  <si>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</si>
  <si>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</si>
  <si>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</si>
  <si>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</si>
  <si>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</si>
  <si>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</si>
  <si>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</si>
  <si>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</si>
  <si>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</si>
  <si>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</si>
  <si>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</si>
  <si>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</si>
  <si>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</si>
  <si>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</si>
  <si>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</si>
  <si>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</si>
  <si>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</si>
  <si>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</si>
  <si>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</si>
  <si>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</si>
  <si>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</si>
  <si>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</si>
  <si>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</si>
  <si>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</si>
  <si>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</si>
  <si>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</si>
  <si>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</si>
  <si>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</si>
  <si>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</si>
  <si>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</si>
  <si>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</si>
  <si>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</si>
  <si>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</si>
  <si>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</si>
  <si>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</si>
  <si>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</si>
  <si>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</si>
  <si>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</si>
  <si>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</si>
  <si>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</si>
  <si>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</si>
  <si>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</si>
  <si>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</si>
  <si>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</si>
  <si>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</si>
  <si>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</si>
  <si>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</si>
  <si>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</si>
  <si>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</si>
  <si>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</si>
  <si>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</si>
  <si>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</si>
  <si>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</si>
  <si>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</si>
  <si>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</si>
  <si>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</si>
  <si>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</si>
  <si>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</si>
  <si>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</si>
  <si>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</si>
  <si>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</si>
  <si>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</si>
  <si>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</si>
  <si>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</si>
  <si>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</si>
  <si>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</si>
  <si>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</si>
  <si>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</si>
  <si>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</si>
  <si>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</si>
  <si>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</si>
  <si>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</si>
  <si>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</si>
  <si>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</si>
  <si>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</si>
  <si>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</si>
  <si>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</si>
  <si>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</si>
  <si>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</si>
  <si>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</si>
  <si>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</si>
  <si>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</si>
  <si>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</si>
  <si>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</si>
  <si>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</si>
  <si>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</si>
  <si>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</si>
  <si>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</si>
  <si>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</si>
  <si>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</si>
  <si>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</si>
  <si>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</si>
  <si>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</si>
  <si>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</si>
  <si>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</si>
  <si>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</si>
  <si>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</si>
  <si>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</si>
  <si>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</si>
  <si>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</si>
  <si>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</si>
  <si>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</si>
  <si>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</si>
  <si>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</si>
  <si>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</si>
  <si>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</si>
  <si>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</si>
  <si>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</si>
  <si>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</si>
  <si>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</si>
  <si>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</si>
  <si>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</si>
  <si>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</si>
  <si>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</si>
  <si>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</si>
  <si>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</si>
  <si>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</si>
  <si>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</si>
  <si>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</si>
  <si>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</si>
  <si>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</si>
  <si>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</si>
  <si>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</si>
  <si>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</si>
  <si>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</si>
  <si>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</si>
  <si>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</si>
  <si>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</si>
  <si>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</si>
  <si>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</si>
  <si>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</si>
  <si>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</si>
  <si>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</si>
  <si>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</si>
  <si>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</si>
  <si>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</si>
  <si>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</si>
  <si>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</si>
  <si>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</si>
  <si>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</si>
  <si>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</si>
  <si>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</si>
  <si>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</si>
  <si>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</si>
  <si>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</si>
  <si>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</si>
  <si>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</si>
  <si>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</si>
  <si>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</si>
  <si>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</si>
  <si>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</si>
  <si>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</si>
  <si>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</si>
  <si>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</si>
  <si>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</si>
  <si>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</si>
  <si>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</si>
  <si>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</si>
  <si>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</si>
  <si>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</si>
  <si>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</si>
  <si>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</si>
  <si>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</si>
  <si>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</si>
  <si>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</si>
  <si>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</si>
  <si>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</si>
  <si>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</si>
  <si>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</si>
  <si>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</si>
  <si>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</si>
  <si>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</si>
  <si>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</si>
  <si>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</si>
  <si>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</si>
  <si>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</si>
  <si>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</si>
  <si>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</si>
  <si>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</si>
  <si>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</si>
  <si>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</si>
  <si>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</si>
  <si>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</si>
  <si>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</si>
  <si>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</si>
  <si>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</si>
  <si>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</si>
  <si>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</si>
  <si>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</si>
  <si>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</si>
  <si>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</si>
  <si>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</si>
  <si>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</si>
  <si>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</si>
  <si>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</si>
  <si>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</si>
  <si>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</si>
  <si>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</si>
  <si>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</si>
  <si>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</si>
  <si>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</si>
  <si>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</si>
  <si>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</si>
  <si>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</si>
  <si>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</si>
  <si>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</si>
  <si>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</si>
  <si>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</si>
  <si>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</si>
  <si>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</si>
  <si>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</si>
  <si>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</si>
  <si>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</si>
  <si>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</si>
  <si>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</si>
  <si>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</si>
  <si>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</si>
  <si>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</si>
  <si>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</si>
  <si>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</si>
  <si>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</si>
  <si>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</si>
  <si>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</si>
  <si>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</si>
  <si>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</si>
  <si>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</si>
  <si>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</si>
  <si>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</si>
  <si>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</si>
  <si>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</si>
  <si>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</si>
  <si>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</si>
  <si>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</si>
  <si>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</si>
  <si>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</si>
  <si>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</si>
  <si>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</si>
  <si>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</si>
  <si>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</si>
  <si>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</si>
  <si>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</si>
  <si>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</si>
  <si>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</si>
  <si>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</si>
  <si>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</si>
  <si>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</si>
  <si>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</si>
  <si>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</si>
  <si>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</si>
  <si>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</si>
  <si>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</si>
  <si>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</si>
  <si>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</si>
  <si>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</si>
  <si>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</si>
  <si>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</si>
  <si>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</si>
  <si>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</si>
  <si>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</si>
  <si>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</si>
  <si>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</si>
  <si>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</si>
  <si>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</si>
  <si>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</si>
  <si>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</si>
  <si>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</si>
  <si>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</si>
  <si>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</si>
  <si>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</si>
  <si>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</si>
  <si>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</si>
  <si>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</si>
  <si>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</si>
  <si>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</si>
  <si>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</si>
  <si>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</si>
  <si>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</si>
  <si>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</si>
  <si>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</si>
  <si>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</si>
  <si>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</si>
  <si>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</si>
  <si>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</si>
  <si>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</si>
  <si>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</si>
  <si>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</si>
  <si>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</si>
  <si>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</si>
  <si>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</si>
  <si>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</si>
  <si>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</si>
  <si>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</si>
  <si>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</si>
  <si>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</si>
  <si>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</si>
  <si>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</si>
  <si>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</si>
  <si>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</si>
  <si>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</si>
  <si>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</si>
  <si>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</si>
  <si>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</si>
  <si>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</si>
  <si>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</si>
  <si>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</si>
  <si>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</si>
  <si>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</si>
  <si>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</si>
  <si>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</si>
  <si>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</si>
  <si>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</si>
  <si>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</si>
  <si>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</si>
  <si>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</si>
  <si>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</si>
  <si>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</si>
  <si>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</si>
  <si>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</si>
  <si>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</si>
  <si>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</si>
  <si>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</si>
  <si>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</si>
  <si>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</si>
  <si>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</si>
  <si>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</si>
  <si>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</si>
  <si>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</si>
  <si>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</si>
  <si>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</si>
  <si>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</si>
  <si>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</si>
  <si>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</si>
  <si>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</si>
  <si>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</si>
  <si>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</si>
  <si>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</si>
  <si>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</si>
  <si>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</si>
  <si>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</si>
  <si>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</si>
  <si>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</si>
  <si>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</si>
  <si>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</si>
  <si>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</si>
  <si>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</si>
  <si>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</si>
  <si>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</si>
  <si>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</si>
  <si>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</si>
  <si>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</si>
  <si>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</si>
  <si>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</si>
  <si>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</si>
  <si>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</si>
  <si>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</si>
  <si>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</si>
  <si>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</si>
  <si>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</si>
  <si>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</si>
  <si>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</si>
  <si>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</si>
  <si>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</si>
  <si>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</si>
  <si>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</si>
  <si>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</si>
  <si>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</si>
  <si>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</si>
  <si>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</si>
  <si>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</si>
  <si>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</si>
  <si>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</si>
  <si>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</si>
  <si>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</si>
  <si>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</si>
  <si>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</si>
  <si>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</si>
  <si>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</si>
  <si>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</si>
  <si>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</si>
  <si>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</si>
  <si>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</si>
  <si>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</si>
  <si>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</si>
  <si>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</si>
  <si>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</si>
  <si>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</si>
  <si>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</si>
  <si>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</si>
  <si>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</si>
  <si>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</si>
  <si>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</si>
  <si>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</si>
  <si>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</si>
  <si>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</si>
  <si>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</si>
  <si>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</si>
  <si>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</si>
  <si>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</si>
  <si>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</si>
  <si>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</si>
  <si>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</si>
  <si>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</si>
  <si>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</si>
  <si>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</si>
  <si>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</si>
  <si>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</si>
  <si>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</si>
  <si>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</si>
  <si>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</si>
  <si>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</si>
  <si>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</si>
  <si>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</si>
  <si>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</si>
  <si>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</si>
  <si>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</si>
  <si>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</si>
  <si>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</si>
  <si>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</si>
  <si>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</si>
  <si>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</si>
  <si>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</si>
  <si>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</si>
  <si>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</si>
  <si>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</si>
  <si>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</si>
  <si>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</si>
  <si>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</si>
  <si>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</si>
  <si>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</si>
  <si>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</si>
  <si>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</si>
  <si>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</si>
  <si>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</si>
  <si>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</si>
  <si>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</si>
  <si>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</si>
  <si>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</si>
  <si>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</si>
  <si>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</si>
  <si>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</si>
  <si>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</si>
  <si>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</si>
  <si>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</si>
  <si>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</si>
  <si>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</si>
  <si>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</si>
  <si>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</si>
  <si>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</si>
  <si>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</si>
  <si>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</si>
  <si>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</si>
  <si>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</si>
  <si>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</si>
  <si>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</si>
  <si>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</si>
  <si>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</si>
  <si>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</si>
  <si>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</si>
  <si>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</si>
  <si>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</si>
  <si>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</si>
  <si>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</si>
  <si>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</si>
  <si>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</si>
  <si>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</si>
  <si>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</si>
  <si>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</si>
  <si>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</si>
  <si>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</si>
  <si>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</si>
  <si>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</si>
  <si>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</si>
  <si>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</si>
  <si>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</si>
  <si>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</si>
  <si>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</si>
  <si>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</si>
  <si>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</si>
  <si>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</si>
  <si>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</si>
  <si>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</si>
  <si>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</si>
  <si>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</si>
  <si>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</si>
  <si>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</si>
  <si>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</si>
  <si>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</si>
  <si>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</si>
  <si>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</si>
  <si>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</si>
  <si>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</si>
  <si>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</si>
  <si>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</si>
  <si>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</si>
  <si>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</si>
  <si>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</si>
  <si>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</si>
  <si>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</si>
  <si>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</si>
  <si>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</si>
  <si>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</si>
  <si>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</si>
  <si>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</si>
  <si>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</si>
  <si>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</si>
  <si>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</si>
  <si>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</si>
  <si>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</si>
  <si>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</si>
  <si>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</si>
  <si>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</si>
  <si>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</si>
  <si>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</si>
  <si>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</si>
  <si>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</si>
  <si>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</si>
  <si>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</si>
  <si>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</si>
  <si>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</si>
  <si>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</si>
  <si>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</si>
  <si>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</si>
  <si>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</si>
  <si>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</si>
  <si>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</si>
  <si>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</si>
  <si>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</si>
  <si>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</si>
  <si>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</si>
  <si>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</si>
  <si>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</si>
  <si>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</si>
  <si>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</si>
  <si>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</si>
  <si>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</si>
  <si>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</si>
  <si>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</si>
  <si>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</si>
  <si>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</si>
  <si>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</si>
  <si>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</si>
  <si>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</si>
  <si>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</si>
  <si>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</si>
  <si>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</si>
  <si>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</si>
  <si>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</si>
  <si>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</si>
  <si>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</si>
  <si>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</si>
  <si>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</si>
  <si>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</si>
  <si>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</si>
  <si>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</si>
  <si>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</si>
  <si>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</si>
  <si>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</si>
  <si>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</si>
  <si>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</si>
  <si>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</si>
  <si>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</si>
  <si>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</si>
  <si>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</si>
  <si>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</si>
  <si>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</si>
  <si>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</si>
  <si>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</si>
  <si>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</si>
  <si>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</si>
  <si>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</si>
  <si>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</si>
  <si>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</si>
  <si>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</si>
  <si>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</si>
  <si>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</si>
  <si>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</si>
  <si>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</si>
  <si>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</si>
  <si>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</si>
  <si>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</si>
  <si>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</si>
  <si>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</si>
  <si>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</si>
  <si>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</si>
  <si>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</si>
  <si>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</si>
  <si>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</si>
  <si>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</si>
  <si>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</si>
  <si>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</si>
  <si>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</si>
  <si>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</si>
  <si>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</si>
  <si>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</si>
  <si>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</si>
  <si>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</si>
  <si>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</si>
  <si>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</si>
  <si>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</si>
  <si>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</si>
  <si>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</si>
  <si>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</si>
  <si>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</si>
  <si>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</si>
  <si>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</si>
  <si>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</si>
  <si>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</si>
  <si>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</si>
  <si>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</si>
  <si>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</si>
  <si>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</si>
  <si>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</si>
  <si>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</si>
  <si>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</si>
  <si>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</si>
  <si>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</si>
  <si>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</si>
  <si>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</si>
  <si>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</si>
  <si>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</si>
  <si>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</si>
  <si>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</si>
  <si>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</si>
  <si>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</si>
  <si>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</si>
  <si>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</si>
  <si>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</si>
  <si>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</si>
  <si>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</si>
  <si>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</si>
  <si>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</si>
  <si>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</si>
  <si>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</si>
  <si>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</si>
  <si>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</si>
  <si>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</si>
  <si>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</si>
  <si>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</si>
  <si>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</si>
  <si>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</si>
  <si>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</si>
  <si>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</si>
  <si>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</si>
  <si>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</si>
  <si>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</si>
  <si>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</si>
  <si>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</si>
  <si>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</si>
  <si>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</si>
  <si>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</si>
  <si>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</si>
  <si>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</si>
  <si>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</si>
  <si>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</si>
  <si>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</si>
  <si>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</si>
  <si>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</si>
  <si>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</si>
  <si>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</si>
  <si>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</si>
  <si>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</si>
  <si>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</si>
  <si>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</si>
  <si>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</si>
  <si>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</si>
  <si>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</si>
  <si>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</si>
  <si>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</si>
  <si>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</si>
  <si>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</si>
  <si>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</si>
  <si>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</si>
  <si>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</si>
  <si>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</si>
  <si>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</si>
  <si>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</si>
  <si>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</si>
  <si>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</si>
  <si>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</si>
  <si>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</si>
  <si>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</si>
  <si>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</si>
  <si>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</si>
  <si>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</si>
  <si>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</si>
  <si>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</si>
  <si>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</si>
  <si>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</si>
  <si>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</si>
  <si>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</si>
  <si>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</si>
  <si>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</si>
  <si>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</si>
  <si>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</si>
  <si>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</si>
  <si>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</si>
  <si>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</si>
  <si>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</si>
  <si>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</si>
  <si>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</si>
  <si>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</si>
  <si>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</si>
  <si>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</si>
  <si>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</si>
  <si>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</si>
  <si>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</si>
  <si>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</si>
  <si>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</si>
  <si>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</si>
  <si>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</si>
  <si>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</si>
  <si>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</si>
  <si>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</si>
  <si>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</si>
  <si>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</si>
  <si>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</si>
  <si>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</si>
  <si>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</si>
  <si>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</si>
  <si>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</si>
  <si>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</si>
  <si>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</si>
  <si>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</si>
  <si>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</si>
  <si>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</si>
  <si>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</si>
  <si>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</si>
  <si>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</si>
  <si>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</si>
  <si>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</si>
  <si>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</si>
  <si>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</si>
  <si>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</si>
  <si>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</si>
  <si>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</si>
  <si>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</si>
  <si>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</si>
  <si>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</si>
  <si>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</si>
  <si>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</si>
  <si>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</si>
  <si>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</si>
  <si>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</si>
  <si>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</si>
  <si>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</si>
  <si>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</si>
  <si>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</si>
  <si>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</si>
  <si>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</si>
  <si>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</si>
  <si>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</si>
  <si>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</si>
  <si>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</si>
  <si>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</si>
  <si>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</si>
  <si>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</si>
  <si>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</si>
  <si>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</si>
  <si>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</si>
  <si>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</si>
  <si>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</si>
  <si>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</si>
  <si>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</si>
  <si>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</si>
  <si>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</si>
  <si>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</si>
  <si>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</si>
  <si>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</si>
  <si>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</si>
  <si>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</si>
  <si>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</si>
  <si>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</si>
  <si>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</si>
  <si>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</si>
  <si>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</si>
  <si>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</si>
  <si>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</si>
  <si>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</si>
  <si>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</si>
  <si>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</si>
  <si>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</si>
  <si>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</si>
  <si>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</si>
  <si>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</si>
  <si>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</si>
  <si>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</si>
  <si>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</si>
  <si>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</si>
  <si>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</si>
  <si>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</si>
  <si>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</si>
  <si>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</si>
  <si>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</si>
  <si>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</si>
  <si>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</si>
  <si>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</si>
  <si>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</si>
  <si>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</si>
  <si>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</si>
  <si>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</si>
  <si>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</si>
  <si>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</si>
  <si>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</si>
  <si>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</si>
  <si>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</si>
  <si>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</si>
  <si>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</si>
  <si>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</si>
  <si>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</si>
  <si>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</si>
  <si>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</si>
  <si>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</si>
  <si>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</si>
  <si>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</si>
  <si>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</si>
  <si>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</si>
  <si>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</si>
  <si>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</si>
  <si>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</si>
  <si>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</si>
  <si>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</si>
  <si>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</si>
  <si>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</si>
  <si>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</si>
  <si>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</si>
  <si>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</si>
  <si>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</si>
  <si>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</si>
  <si>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</si>
  <si>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</si>
  <si>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</si>
  <si>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</si>
  <si>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</si>
  <si>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</si>
  <si>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</si>
  <si>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</si>
  <si>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</si>
  <si>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</si>
  <si>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</si>
  <si>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</si>
  <si>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</si>
  <si>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</si>
  <si>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</si>
  <si>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</si>
  <si>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</si>
  <si>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</si>
  <si>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</si>
  <si>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</si>
  <si>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</si>
  <si>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</si>
  <si>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</si>
  <si>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</si>
  <si>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</si>
  <si>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</si>
  <si>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</si>
  <si>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</si>
  <si>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</si>
  <si>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</si>
  <si>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</si>
  <si>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</si>
  <si>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</si>
  <si>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</si>
  <si>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</si>
  <si>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</si>
  <si>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</si>
  <si>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</si>
  <si>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</si>
  <si>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</si>
  <si>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</si>
  <si>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</si>
  <si>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</si>
  <si>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</si>
  <si>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</si>
  <si>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</si>
  <si>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</si>
  <si>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</si>
  <si>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</si>
  <si>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</si>
  <si>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</si>
  <si>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</si>
  <si>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</si>
  <si>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</si>
  <si>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</si>
  <si>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</si>
  <si>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</si>
  <si>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</si>
  <si>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</si>
  <si>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</si>
  <si>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</si>
  <si>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</si>
  <si>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</si>
  <si>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</si>
  <si>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</si>
  <si>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</si>
  <si>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</si>
  <si>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</si>
  <si>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</si>
  <si>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</si>
  <si>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</si>
  <si>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</si>
  <si>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</si>
  <si>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</si>
  <si>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</si>
  <si>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</si>
  <si>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</si>
  <si>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</si>
  <si>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</si>
  <si>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</si>
  <si>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</si>
  <si>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</si>
  <si>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</si>
  <si>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</si>
  <si>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</si>
  <si>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</si>
  <si>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</si>
  <si>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</si>
  <si>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</si>
  <si>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</si>
  <si>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</si>
  <si>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</si>
  <si>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</si>
  <si>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</si>
  <si>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</si>
  <si>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</si>
  <si>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</si>
  <si>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</si>
  <si>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</si>
  <si>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</si>
  <si>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</si>
  <si>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</si>
  <si>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</si>
  <si>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</si>
  <si>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</si>
  <si>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</si>
  <si>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</si>
  <si>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</si>
  <si>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</si>
  <si>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</si>
  <si>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</si>
  <si>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</si>
  <si>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</si>
  <si>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</si>
  <si>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</si>
  <si>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</si>
  <si>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</si>
  <si>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</si>
  <si>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</si>
  <si>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</si>
  <si>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</si>
  <si>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</si>
  <si>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</si>
  <si>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</si>
  <si>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</si>
  <si>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</si>
  <si>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</si>
  <si>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</si>
  <si>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</si>
  <si>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</si>
  <si>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</si>
  <si>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</si>
  <si>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</si>
  <si>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</si>
  <si>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</si>
  <si>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</si>
  <si>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</si>
  <si>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</si>
  <si>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</si>
  <si>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</si>
  <si>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</si>
  <si>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</si>
  <si>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</si>
  <si>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</si>
  <si>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</si>
  <si>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</si>
  <si>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</si>
  <si>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</si>
  <si>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</si>
  <si>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</si>
  <si>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</si>
  <si>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</si>
  <si>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</si>
  <si>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</si>
  <si>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</si>
  <si>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</si>
  <si>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</si>
  <si>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</si>
  <si>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</si>
  <si>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</si>
  <si>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</si>
  <si>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</si>
  <si>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</si>
  <si>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</si>
  <si>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</si>
  <si>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</si>
  <si>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</si>
  <si>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</si>
  <si>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</si>
  <si>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</si>
  <si>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</si>
  <si>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</si>
  <si>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</si>
  <si>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</si>
  <si>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</si>
  <si>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</si>
  <si>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</si>
  <si>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</si>
  <si>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</si>
  <si>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</si>
  <si>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</si>
  <si>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</si>
  <si>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</si>
  <si>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</si>
  <si>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</si>
  <si>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</si>
  <si>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</si>
  <si>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</si>
  <si>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</si>
  <si>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</si>
  <si>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</si>
  <si>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</si>
  <si>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</si>
  <si>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</si>
  <si>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</si>
  <si>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</si>
  <si>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</si>
  <si>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</si>
  <si>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</si>
  <si>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</si>
  <si>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</si>
  <si>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</si>
  <si>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</si>
  <si>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</si>
  <si>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</si>
  <si>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</si>
  <si>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</si>
  <si>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</si>
  <si>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</si>
  <si>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</si>
  <si>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</si>
  <si>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</si>
  <si>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</si>
  <si>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</si>
  <si>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</si>
  <si>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</si>
  <si>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</si>
  <si>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</si>
  <si>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</si>
  <si>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</si>
  <si>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</si>
  <si>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</si>
  <si>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</si>
  <si>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</si>
  <si>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</si>
  <si>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</si>
  <si>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</si>
  <si>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</si>
  <si>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</si>
  <si>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</si>
  <si>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</si>
  <si>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</si>
  <si>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</si>
  <si>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</si>
  <si>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</si>
  <si>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</si>
  <si>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</si>
  <si>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</si>
  <si>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</si>
  <si>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</si>
  <si>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</si>
  <si>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</si>
  <si>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</si>
  <si>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</si>
  <si>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</si>
  <si>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</si>
  <si>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</si>
  <si>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</si>
  <si>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</si>
  <si>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</si>
  <si>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</si>
  <si>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</si>
  <si>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</si>
  <si>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</si>
  <si>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</si>
  <si>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</si>
  <si>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</si>
  <si>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</si>
  <si>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</si>
  <si>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</si>
  <si>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</si>
  <si>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</si>
  <si>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</si>
  <si>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</si>
  <si>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</si>
  <si>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</si>
  <si>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</si>
  <si>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</si>
  <si>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</si>
  <si>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</si>
  <si>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</si>
  <si>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</si>
  <si>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</si>
  <si>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</si>
  <si>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</si>
  <si>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</si>
  <si>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</si>
  <si>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</si>
  <si>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</si>
  <si>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</si>
  <si>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</si>
  <si>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</si>
  <si>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</si>
  <si>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</si>
  <si>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</si>
  <si>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</si>
  <si>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</si>
  <si>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</si>
  <si>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</si>
  <si>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</si>
  <si>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</si>
  <si>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</si>
  <si>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</si>
  <si>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</si>
  <si>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</si>
  <si>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</si>
  <si>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</si>
  <si>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</si>
  <si>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</si>
  <si>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</si>
  <si>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</si>
  <si>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</si>
  <si>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</si>
  <si>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</si>
  <si>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</si>
  <si>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</si>
  <si>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</si>
  <si>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</si>
  <si>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</si>
  <si>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</si>
  <si>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</si>
  <si>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</si>
  <si>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</si>
  <si>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</si>
  <si>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</si>
  <si>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</si>
  <si>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</si>
  <si>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</si>
  <si>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</si>
  <si>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</si>
  <si>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</si>
  <si>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</si>
  <si>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</si>
  <si>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</si>
  <si>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</si>
  <si>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</si>
  <si>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</si>
  <si>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</si>
  <si>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</si>
  <si>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</si>
  <si>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</si>
  <si>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</si>
  <si>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</si>
  <si>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</si>
  <si>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</si>
  <si>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</si>
  <si>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</si>
  <si>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</si>
  <si>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</si>
  <si>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</si>
  <si>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</si>
  <si>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</si>
  <si>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</si>
  <si>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</si>
  <si>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</si>
  <si>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</si>
  <si>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</si>
  <si>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</si>
  <si>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</si>
  <si>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</si>
  <si>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</si>
  <si>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</si>
  <si>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</si>
  <si>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</si>
  <si>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</si>
  <si>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</si>
  <si>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</si>
  <si>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</si>
  <si>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</si>
  <si>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</si>
  <si>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</si>
  <si>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</si>
  <si>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</si>
  <si>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</si>
  <si>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</si>
  <si>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</si>
  <si>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</si>
  <si>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</si>
  <si>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</si>
  <si>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</si>
  <si>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</si>
  <si>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</si>
  <si>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</si>
  <si>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</si>
  <si>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</si>
  <si>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</si>
  <si>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</si>
  <si>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</si>
  <si>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</si>
  <si>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</si>
  <si>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</si>
  <si>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</si>
  <si>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</si>
  <si>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</si>
  <si>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</si>
  <si>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</si>
  <si>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</si>
  <si>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</si>
  <si>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</si>
  <si>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</si>
  <si>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</si>
  <si>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</si>
  <si>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</si>
  <si>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</si>
  <si>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</si>
  <si>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</si>
  <si>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</si>
  <si>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</si>
  <si>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</si>
  <si>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</si>
  <si>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</si>
  <si>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</si>
  <si>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</si>
  <si>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</si>
  <si>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</si>
  <si>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</si>
  <si>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</si>
  <si>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</si>
  <si>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</si>
  <si>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</si>
  <si>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</si>
  <si>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</si>
  <si>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</si>
  <si>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</si>
  <si>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</si>
  <si>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</si>
  <si>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</si>
  <si>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</si>
  <si>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</si>
  <si>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</si>
  <si>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</si>
  <si>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</si>
  <si>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</si>
  <si>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</si>
  <si>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</si>
  <si>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</si>
  <si>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</si>
  <si>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</si>
  <si>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</si>
  <si>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</si>
  <si>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</si>
  <si>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</si>
  <si>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</si>
  <si>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</si>
  <si>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</si>
  <si>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</si>
  <si>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</si>
  <si>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</si>
  <si>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</si>
  <si>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</si>
  <si>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</si>
  <si>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</si>
  <si>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</si>
  <si>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</si>
  <si>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</si>
  <si>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</si>
  <si>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</si>
  <si>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</si>
  <si>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</si>
  <si>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</si>
  <si>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</si>
  <si>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</si>
  <si>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</si>
  <si>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</si>
  <si>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</si>
  <si>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</si>
  <si>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</si>
  <si>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</si>
  <si>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</si>
  <si>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</si>
  <si>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</si>
  <si>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</si>
  <si>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</si>
  <si>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</si>
  <si>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</si>
  <si>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</si>
  <si>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</si>
  <si>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</si>
  <si>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</si>
  <si>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</si>
  <si>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</si>
  <si>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</si>
  <si>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</si>
  <si>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</si>
  <si>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</si>
  <si>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</si>
  <si>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</si>
  <si>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</si>
  <si>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</si>
  <si>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</si>
  <si>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</si>
  <si>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</si>
  <si>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</si>
  <si>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</si>
  <si>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</si>
  <si>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</si>
  <si>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</si>
  <si>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</si>
  <si>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</si>
  <si>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</si>
  <si>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</si>
  <si>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</si>
  <si>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</si>
  <si>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</si>
  <si>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</si>
  <si>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</si>
  <si>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</si>
  <si>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</si>
  <si>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</si>
  <si>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</si>
  <si>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</si>
  <si>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</si>
  <si>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</si>
  <si>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</si>
  <si>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</si>
  <si>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</si>
  <si>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</si>
  <si>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</si>
  <si>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</si>
  <si>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</si>
  <si>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</si>
  <si>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</si>
  <si>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</si>
  <si>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</si>
  <si>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</si>
  <si>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</si>
  <si>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</si>
  <si>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</si>
  <si>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</si>
  <si>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</si>
  <si>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</si>
  <si>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</si>
  <si>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</si>
  <si>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</si>
  <si>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</si>
  <si>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</si>
  <si>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</si>
  <si>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</si>
  <si>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</si>
  <si>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</si>
  <si>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</si>
  <si>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</si>
  <si>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</si>
  <si>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</si>
  <si>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</si>
  <si>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</si>
  <si>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</si>
  <si>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</si>
  <si>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</si>
  <si>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</si>
  <si>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</si>
  <si>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</si>
  <si>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</si>
  <si>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</si>
  <si>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</si>
  <si>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</si>
  <si>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</si>
  <si>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</si>
  <si>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</si>
  <si>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</si>
  <si>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</si>
  <si>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</si>
  <si>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</si>
  <si>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</si>
  <si>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</si>
  <si>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</si>
  <si>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</si>
  <si>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</si>
  <si>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</si>
  <si>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</si>
  <si>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</si>
  <si>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</si>
  <si>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</si>
  <si>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</si>
  <si>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</si>
  <si>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</si>
  <si>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</si>
  <si>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</si>
  <si>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</si>
  <si>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</si>
  <si>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</si>
  <si>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</si>
  <si>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</si>
  <si>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</si>
  <si>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</si>
  <si>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</si>
  <si>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</si>
  <si>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</si>
  <si>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</si>
  <si>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</si>
  <si>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</si>
  <si>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</si>
  <si>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</si>
  <si>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</si>
  <si>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</si>
  <si>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</si>
  <si>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</si>
  <si>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</si>
  <si>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</si>
  <si>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</si>
  <si>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</si>
  <si>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</si>
  <si>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</si>
  <si>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</si>
  <si>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</si>
  <si>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</si>
  <si>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</si>
  <si>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</si>
  <si>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</si>
  <si>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</si>
  <si>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</si>
  <si>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</si>
  <si>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</si>
  <si>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</si>
  <si>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</si>
  <si>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</si>
  <si>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</si>
  <si>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</si>
  <si>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</si>
  <si>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</si>
  <si>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</si>
  <si>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</si>
  <si>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</si>
  <si>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</si>
  <si>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</si>
  <si>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</si>
  <si>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</si>
  <si>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</si>
  <si>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</si>
  <si>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</si>
  <si>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</si>
  <si>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</si>
  <si>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</si>
  <si>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</si>
  <si>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</si>
  <si>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</si>
  <si>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</si>
  <si>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</si>
  <si>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</si>
  <si>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</si>
  <si>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</si>
  <si>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</si>
  <si>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</si>
  <si>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</si>
  <si>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</si>
  <si>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</si>
  <si>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</si>
  <si>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</si>
  <si>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</si>
  <si>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</si>
  <si>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</si>
  <si>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</si>
  <si>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</si>
  <si>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</si>
  <si>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</si>
  <si>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</si>
  <si>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</si>
  <si>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</si>
  <si>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</si>
  <si>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</si>
  <si>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</si>
  <si>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</si>
  <si>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</si>
  <si>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</si>
  <si>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</si>
  <si>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</si>
  <si>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</si>
  <si>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</si>
  <si>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</si>
  <si>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</si>
  <si>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</si>
  <si>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</si>
  <si>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</si>
  <si>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</si>
  <si>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</si>
  <si>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</si>
  <si>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</si>
  <si>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</si>
  <si>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</si>
  <si>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</si>
  <si>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</si>
  <si>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</si>
  <si>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</si>
  <si>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</si>
  <si>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</si>
  <si>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</si>
  <si>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</si>
  <si>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</si>
  <si>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</si>
  <si>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</si>
  <si>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</si>
  <si>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</si>
  <si>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</si>
  <si>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</si>
  <si>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</si>
  <si>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</si>
  <si>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</si>
  <si>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</si>
  <si>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</si>
  <si>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</si>
  <si>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</si>
  <si>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</si>
  <si>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</si>
  <si>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</si>
  <si>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</si>
  <si>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</si>
  <si>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</si>
  <si>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</si>
  <si>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</si>
  <si>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</si>
  <si>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</si>
  <si>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</si>
  <si>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</si>
  <si>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</si>
  <si>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</si>
  <si>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</si>
  <si>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</si>
  <si>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</si>
  <si>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</si>
  <si>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</si>
  <si>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</si>
  <si>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</si>
  <si>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</si>
  <si>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</si>
  <si>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</si>
  <si>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</si>
  <si>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</si>
  <si>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</si>
  <si>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</si>
  <si>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</si>
  <si>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</si>
  <si>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</si>
  <si>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</si>
  <si>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</si>
  <si>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</si>
  <si>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</si>
  <si>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</si>
  <si>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</si>
  <si>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</si>
  <si>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</si>
  <si>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</si>
  <si>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</si>
  <si>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</si>
  <si>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</si>
  <si>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</si>
  <si>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</si>
  <si>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</si>
  <si>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</si>
  <si>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</si>
  <si>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</si>
  <si>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</si>
  <si>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</si>
  <si>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</si>
  <si>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</si>
  <si>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</si>
  <si>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</si>
  <si>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</si>
  <si>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</si>
  <si>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</si>
  <si>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</si>
  <si>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</si>
  <si>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</si>
  <si>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</si>
  <si>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</si>
  <si>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</si>
  <si>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</si>
  <si>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</si>
  <si>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</si>
  <si>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</si>
  <si>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</si>
  <si>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</si>
  <si>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</si>
  <si>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</si>
  <si>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</si>
  <si>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</si>
  <si>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</si>
  <si>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</si>
  <si>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</si>
  <si>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</si>
  <si>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</si>
  <si>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</si>
  <si>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</si>
  <si>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</si>
  <si>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</si>
  <si>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</si>
  <si>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</si>
  <si>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</si>
  <si>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</si>
  <si>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</si>
  <si>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</si>
  <si>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</si>
  <si>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</si>
  <si>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</si>
  <si>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</si>
  <si>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</si>
  <si>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</si>
  <si>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</si>
  <si>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</si>
  <si>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</si>
  <si>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</si>
  <si>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</si>
  <si>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</si>
  <si>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</si>
  <si>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</si>
  <si>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</si>
  <si>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</si>
  <si>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</si>
  <si>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</si>
  <si>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</si>
  <si>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</si>
  <si>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</si>
  <si>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</si>
  <si>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</si>
  <si>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</si>
  <si>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</si>
  <si>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</si>
  <si>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</si>
  <si>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</si>
  <si>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</si>
  <si>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</si>
  <si>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</si>
  <si>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</si>
  <si>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</si>
  <si>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</si>
  <si>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</si>
  <si>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</si>
  <si>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</si>
  <si>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</si>
  <si>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</si>
  <si>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</si>
  <si>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</si>
  <si>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</si>
  <si>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</si>
  <si>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</si>
  <si>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</si>
  <si>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</si>
  <si>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</si>
  <si>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</si>
  <si>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</si>
  <si>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</si>
  <si>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</si>
  <si>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</si>
  <si>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</si>
  <si>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</si>
  <si>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</si>
  <si>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</si>
  <si>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</si>
  <si>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</si>
  <si>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</si>
  <si>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</si>
  <si>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</si>
  <si>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</si>
  <si>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</si>
  <si>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</si>
  <si>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</si>
  <si>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</si>
  <si>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</si>
  <si>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</si>
  <si>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</si>
  <si>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</si>
  <si>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</si>
  <si>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</si>
  <si>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</si>
  <si>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</si>
  <si>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</si>
  <si>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</si>
  <si>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</si>
  <si>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</si>
  <si>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</si>
  <si>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</si>
  <si>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</si>
  <si>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</si>
  <si>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</si>
  <si>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</si>
  <si>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</si>
  <si>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</si>
  <si>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</si>
  <si>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</si>
  <si>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</si>
  <si>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</si>
  <si>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</si>
  <si>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</si>
  <si>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</si>
  <si>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</si>
  <si>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</si>
  <si>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</si>
  <si>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</si>
  <si>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</si>
  <si>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</si>
  <si>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</si>
  <si>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</si>
  <si>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</si>
  <si>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</si>
  <si>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</si>
  <si>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</si>
  <si>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</si>
  <si>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</si>
  <si>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</si>
  <si>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</si>
  <si>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</si>
  <si>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</si>
  <si>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</si>
  <si>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</si>
  <si>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</si>
  <si>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</si>
  <si>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</si>
  <si>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</si>
  <si>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</si>
  <si>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</si>
  <si>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</si>
  <si>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</si>
  <si>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</si>
  <si>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</si>
  <si>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</si>
  <si>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</si>
  <si>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</si>
  <si>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</si>
  <si>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</si>
  <si>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</si>
  <si>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</si>
  <si>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</si>
  <si>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</si>
  <si>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</si>
  <si>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</si>
  <si>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</si>
  <si>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</si>
  <si>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</si>
  <si>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</si>
  <si>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</si>
  <si>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</si>
  <si>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</si>
  <si>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</si>
  <si>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</si>
  <si>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</si>
  <si>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</si>
  <si>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</si>
  <si>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</si>
  <si>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</si>
  <si>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</si>
  <si>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</si>
  <si>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</si>
  <si>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</si>
  <si>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</si>
  <si>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</si>
  <si>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</si>
  <si>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</si>
  <si>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</si>
  <si>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</si>
  <si>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</si>
  <si>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</si>
  <si>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</si>
  <si>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</si>
  <si>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</si>
  <si>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</si>
  <si>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</si>
  <si>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</si>
  <si>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</si>
  <si>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</si>
  <si>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</si>
  <si>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</si>
  <si>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</si>
  <si>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</si>
  <si>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</si>
  <si>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</si>
  <si>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</si>
  <si>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</si>
  <si>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</si>
  <si>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</si>
  <si>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</si>
  <si>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</si>
  <si>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</si>
  <si>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</si>
  <si>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</si>
  <si>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</si>
  <si>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</si>
  <si>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</si>
  <si>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</si>
  <si>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</si>
  <si>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</si>
  <si>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</si>
  <si>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</si>
  <si>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</si>
  <si>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</si>
  <si>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</si>
  <si>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</si>
  <si>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</si>
  <si>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</si>
  <si>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</si>
  <si>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</si>
  <si>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</si>
  <si>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</si>
  <si>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</si>
  <si>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</si>
  <si>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</si>
  <si>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</si>
  <si>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</si>
  <si>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</si>
  <si>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</si>
  <si>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</si>
  <si>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</si>
  <si>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</si>
  <si>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</si>
  <si>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</si>
  <si>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</si>
  <si>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</si>
  <si>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</si>
  <si>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</si>
  <si>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</si>
  <si>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</si>
  <si>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</si>
  <si>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</si>
  <si>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</si>
  <si>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</si>
  <si>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</si>
  <si>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</si>
  <si>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</si>
  <si>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</si>
  <si>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</si>
  <si>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</si>
  <si>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</si>
  <si>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</si>
  <si>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</si>
  <si>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</si>
  <si>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</si>
  <si>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</si>
  <si>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</si>
  <si>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</si>
  <si>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</si>
  <si>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</si>
  <si>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</si>
  <si>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</si>
  <si>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</si>
  <si>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</si>
  <si>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</si>
  <si>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</si>
  <si>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</si>
  <si>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</si>
  <si>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</si>
  <si>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</si>
  <si>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</si>
  <si>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</si>
  <si>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</si>
  <si>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</si>
  <si>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</si>
  <si>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</si>
  <si>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</si>
  <si>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</si>
  <si>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</si>
  <si>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</si>
  <si>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</si>
  <si>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</si>
  <si>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</si>
  <si>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</si>
  <si>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</si>
  <si>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</si>
  <si>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</si>
  <si>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</si>
  <si>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</si>
  <si>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</si>
  <si>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</si>
  <si>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</si>
  <si>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</si>
  <si>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</si>
  <si>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</si>
  <si>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</si>
  <si>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</si>
  <si>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</si>
  <si>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</si>
  <si>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</si>
  <si>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</si>
  <si>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</si>
  <si>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</si>
  <si>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</si>
  <si>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</si>
  <si>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</si>
  <si>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</si>
  <si>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</si>
  <si>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</si>
  <si>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</si>
  <si>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</si>
  <si>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</si>
  <si>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</si>
  <si>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</si>
  <si>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</si>
  <si>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</si>
  <si>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</si>
  <si>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</si>
  <si>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</si>
  <si>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</si>
  <si>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</si>
  <si>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</si>
  <si>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</si>
  <si>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</si>
  <si>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</si>
  <si>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</si>
  <si>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</si>
  <si>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</si>
  <si>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</si>
  <si>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</si>
  <si>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</si>
  <si>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</si>
  <si>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</si>
  <si>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</si>
  <si>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</si>
  <si>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</si>
  <si>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</si>
  <si>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</si>
  <si>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</si>
  <si>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</si>
  <si>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</si>
  <si>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</si>
  <si>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</si>
  <si>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</si>
  <si>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</si>
  <si>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</si>
  <si>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</si>
  <si>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</si>
  <si>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</si>
  <si>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</si>
  <si>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</si>
  <si>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</si>
  <si>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</si>
  <si>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</si>
  <si>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</si>
  <si>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</si>
  <si>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</si>
  <si>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</si>
  <si>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</si>
  <si>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</si>
  <si>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</si>
  <si>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</si>
  <si>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</si>
  <si>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</si>
  <si>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</si>
  <si>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</si>
  <si>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</si>
  <si>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</si>
  <si>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</si>
  <si>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</si>
  <si>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</si>
  <si>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</si>
  <si>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</si>
  <si>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</si>
  <si>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</si>
  <si>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</si>
  <si>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</si>
  <si>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</si>
  <si>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</si>
  <si>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</si>
  <si>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</si>
  <si>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</si>
  <si>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</si>
  <si>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</si>
  <si>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</si>
  <si>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</si>
  <si>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</si>
  <si>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</si>
  <si>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</si>
  <si>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</si>
  <si>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</si>
  <si>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</si>
  <si>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</si>
  <si>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</si>
  <si>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</si>
  <si>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</si>
  <si>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</si>
  <si>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</si>
  <si>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</si>
  <si>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</si>
  <si>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</si>
  <si>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</si>
  <si>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</si>
  <si>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</si>
  <si>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</si>
  <si>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</si>
  <si>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</si>
  <si>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</si>
  <si>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</si>
  <si>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</si>
  <si>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</si>
  <si>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</si>
  <si>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</si>
  <si>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</si>
  <si>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</si>
  <si>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</si>
  <si>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</si>
  <si>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</si>
  <si>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</si>
  <si>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</si>
  <si>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</si>
  <si>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</si>
  <si>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</si>
  <si>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</si>
  <si>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</si>
  <si>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</si>
  <si>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</si>
  <si>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</si>
  <si>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</si>
  <si>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</si>
  <si>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</si>
  <si>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</si>
  <si>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</si>
  <si>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</si>
  <si>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</si>
  <si>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</si>
  <si>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</si>
  <si>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</si>
  <si>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</si>
  <si>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</si>
  <si>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</si>
  <si>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</si>
  <si>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</si>
  <si>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</si>
  <si>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</si>
  <si>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</si>
  <si>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</si>
  <si>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</si>
  <si>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</si>
  <si>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</si>
  <si>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</si>
  <si>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</si>
  <si>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</si>
  <si>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</si>
  <si>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</si>
  <si>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</si>
  <si>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</si>
  <si>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</si>
  <si>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</si>
  <si>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</si>
  <si>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</si>
  <si>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</si>
  <si>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</si>
  <si>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</si>
  <si>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</si>
  <si>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</si>
  <si>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</si>
  <si>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</si>
  <si>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</si>
  <si>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</si>
  <si>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</si>
  <si>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</si>
  <si>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</si>
  <si>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</si>
  <si>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</si>
  <si>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</si>
  <si>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</si>
  <si>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</si>
  <si>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</si>
  <si>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</si>
  <si>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</si>
  <si>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</si>
  <si>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</si>
  <si>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</si>
  <si>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</si>
  <si>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</si>
  <si>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</si>
  <si>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</si>
  <si>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</si>
  <si>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</si>
  <si>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</si>
  <si>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</si>
  <si>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</si>
  <si>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</si>
  <si>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</si>
  <si>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</si>
  <si>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</si>
  <si>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</si>
  <si>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</si>
  <si>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</si>
  <si>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</si>
  <si>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</si>
  <si>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</si>
  <si>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</si>
  <si>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</si>
  <si>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</si>
  <si>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</si>
  <si>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</si>
  <si>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</si>
  <si>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</si>
  <si>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</si>
  <si>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</si>
  <si>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</si>
  <si>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</si>
  <si>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</si>
  <si>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</si>
  <si>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</si>
  <si>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</si>
  <si>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</si>
  <si>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</si>
  <si>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</si>
  <si>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</si>
  <si>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</si>
  <si>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</si>
  <si>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</si>
  <si>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</si>
  <si>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</si>
  <si>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</si>
  <si>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</si>
  <si>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</si>
  <si>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</si>
  <si>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</si>
  <si>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</si>
  <si>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</si>
  <si>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</si>
  <si>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</si>
  <si>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</si>
  <si>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</si>
  <si>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</si>
  <si>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</si>
  <si>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</si>
  <si>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</si>
  <si>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</si>
  <si>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</si>
  <si>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</si>
  <si>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</si>
  <si>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</si>
  <si>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</si>
  <si>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</si>
  <si>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</si>
  <si>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</si>
  <si>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</si>
  <si>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</si>
  <si>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</si>
  <si>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</si>
  <si>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</si>
  <si>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</si>
  <si>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</si>
  <si>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</si>
  <si>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</si>
  <si>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</si>
  <si>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</si>
  <si>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</si>
  <si>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</si>
  <si>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</si>
  <si>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</si>
  <si>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</si>
  <si>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</si>
  <si>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</si>
  <si>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</si>
  <si>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</si>
  <si>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</si>
  <si>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</si>
  <si>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</si>
  <si>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</si>
  <si>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</si>
  <si>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</si>
  <si>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</si>
  <si>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</si>
  <si>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</si>
  <si>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</si>
  <si>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</si>
  <si>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</si>
  <si>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</si>
  <si>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</si>
  <si>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</si>
  <si>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</si>
  <si>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</si>
  <si>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</si>
  <si>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</si>
  <si>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</si>
  <si>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</si>
  <si>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</si>
  <si>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</si>
  <si>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</si>
  <si>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</si>
  <si>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</si>
  <si>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</si>
  <si>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</si>
  <si>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</si>
  <si>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</si>
  <si>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</si>
  <si>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</si>
  <si>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</si>
  <si>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</si>
  <si>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</si>
  <si>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</si>
  <si>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</si>
  <si>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</si>
  <si>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</si>
  <si>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</si>
  <si>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</si>
  <si>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</si>
  <si>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</si>
  <si>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</si>
  <si>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</si>
  <si>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</si>
  <si>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</si>
  <si>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</si>
  <si>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</si>
  <si>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</si>
  <si>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</si>
  <si>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</si>
  <si>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</si>
  <si>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</si>
  <si>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</si>
  <si>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</si>
  <si>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</si>
  <si>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</si>
  <si>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</si>
  <si>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</si>
  <si>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</si>
  <si>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</si>
  <si>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</si>
  <si>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</si>
  <si>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</si>
  <si>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</si>
  <si>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</si>
  <si>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</si>
  <si>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</si>
  <si>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</si>
  <si>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</si>
  <si>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</si>
  <si>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</si>
  <si>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</si>
  <si>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</si>
  <si>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</si>
  <si>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</si>
  <si>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</si>
  <si>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</si>
  <si>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</si>
  <si>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</si>
  <si>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</si>
  <si>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</si>
  <si>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</si>
  <si>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</si>
  <si>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</si>
  <si>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</si>
  <si>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</si>
  <si>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</si>
  <si>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</si>
  <si>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</si>
  <si>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</si>
  <si>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</si>
  <si>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</si>
  <si>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</si>
  <si>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</si>
  <si>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</si>
  <si>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</si>
  <si>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</si>
  <si>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</si>
  <si>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</si>
  <si>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</si>
  <si>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</si>
  <si>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</si>
  <si>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</si>
  <si>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</si>
  <si>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</si>
  <si>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</si>
  <si>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</si>
  <si>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</si>
  <si>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</si>
  <si>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</si>
  <si>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</si>
  <si>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</si>
  <si>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</si>
  <si>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</si>
  <si>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</si>
  <si>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</si>
  <si>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</si>
  <si>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</si>
  <si>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</si>
  <si>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</si>
  <si>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</si>
  <si>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</si>
  <si>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</si>
  <si>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</si>
  <si>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</si>
  <si>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</si>
  <si>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</si>
  <si>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</si>
  <si>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</si>
  <si>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</si>
  <si>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</si>
  <si>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</si>
  <si>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</si>
  <si>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</si>
  <si>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</si>
  <si>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</si>
  <si>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</si>
  <si>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</si>
  <si>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</si>
  <si>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</si>
  <si>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</si>
  <si>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</si>
  <si>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</si>
  <si>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</si>
  <si>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</si>
  <si>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</si>
  <si>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</si>
  <si>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</si>
  <si>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</si>
  <si>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</si>
  <si>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</si>
  <si>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</si>
  <si>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</si>
  <si>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</si>
  <si>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</si>
  <si>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</si>
  <si>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</si>
  <si>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</si>
  <si>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</si>
  <si>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</si>
  <si>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</si>
  <si>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</si>
  <si>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</si>
  <si>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</si>
  <si>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</si>
  <si>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</si>
  <si>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</si>
  <si>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</si>
  <si>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</si>
  <si>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</si>
  <si>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</si>
  <si>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</si>
  <si>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</si>
  <si>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</si>
  <si>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</si>
  <si>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</si>
  <si>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</si>
  <si>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</si>
  <si>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</si>
  <si>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</si>
  <si>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</si>
  <si>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</si>
  <si>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</si>
  <si>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</si>
  <si>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</si>
  <si>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</si>
  <si>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</si>
  <si>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</si>
  <si>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</si>
  <si>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</si>
  <si>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</si>
  <si>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</si>
  <si>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</si>
  <si>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</si>
  <si>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</si>
  <si>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</si>
  <si>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</si>
  <si>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</si>
  <si>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</si>
  <si>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</si>
  <si>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</si>
  <si>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</si>
  <si>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</si>
  <si>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</si>
  <si>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</si>
  <si>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</si>
  <si>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</si>
  <si>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</si>
  <si>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</si>
  <si>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</si>
  <si>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</si>
  <si>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</si>
  <si>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</si>
  <si>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</si>
  <si>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</si>
  <si>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</si>
  <si>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</si>
  <si>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</si>
  <si>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</si>
  <si>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</si>
  <si>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</si>
  <si>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</si>
  <si>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</si>
  <si>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</si>
  <si>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</si>
  <si>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</si>
  <si>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</si>
  <si>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</si>
  <si>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</si>
  <si>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</si>
  <si>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</si>
  <si>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</si>
  <si>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</si>
  <si>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</si>
  <si>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</si>
  <si>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</si>
  <si>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</si>
  <si>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</si>
  <si>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</si>
  <si>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</si>
  <si>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</si>
  <si>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</si>
  <si>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</si>
  <si>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</si>
  <si>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</si>
  <si>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</si>
  <si>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</si>
  <si>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</si>
  <si>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</si>
  <si>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</si>
  <si>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</si>
  <si>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</si>
  <si>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</si>
  <si>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</si>
  <si>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</si>
  <si>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</si>
  <si>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</si>
  <si>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</si>
  <si>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</si>
  <si>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</si>
  <si>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</si>
  <si>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</si>
  <si>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</si>
  <si>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</si>
  <si>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</si>
  <si>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</si>
  <si>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</si>
  <si>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</si>
  <si>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</si>
  <si>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</si>
  <si>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</si>
  <si>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</si>
  <si>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</si>
  <si>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</si>
  <si>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</si>
  <si>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</si>
  <si>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</si>
  <si>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</si>
  <si>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</si>
  <si>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</si>
  <si>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</si>
  <si>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</si>
  <si>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</si>
  <si>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</si>
  <si>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</si>
  <si>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</si>
  <si>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</si>
  <si>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</si>
  <si>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</si>
  <si>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</si>
  <si>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</si>
  <si>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</si>
  <si>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</si>
  <si>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</si>
  <si>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</si>
  <si>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</si>
  <si>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</si>
  <si>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</si>
  <si>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</si>
  <si>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</si>
  <si>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</si>
  <si>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</si>
  <si>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</si>
  <si>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</si>
  <si>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</si>
  <si>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</si>
  <si>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</si>
  <si>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</si>
  <si>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</si>
  <si>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</si>
  <si>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</si>
  <si>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</si>
  <si>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</si>
  <si>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</si>
  <si>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</si>
  <si>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</si>
  <si>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</si>
  <si>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</si>
  <si>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</si>
  <si>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</si>
  <si>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</si>
  <si>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</si>
  <si>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</si>
  <si>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</si>
  <si>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</si>
  <si>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</si>
  <si>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</si>
  <si>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</si>
  <si>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</si>
  <si>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</si>
  <si>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</si>
  <si>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</si>
  <si>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</si>
  <si>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</si>
  <si>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</si>
  <si>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</si>
  <si>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</si>
  <si>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</si>
  <si>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</si>
  <si>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</si>
  <si>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</si>
  <si>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</si>
  <si>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</si>
  <si>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</si>
  <si>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</si>
  <si>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</si>
  <si>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</si>
  <si>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</si>
  <si>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</si>
  <si>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</si>
  <si>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</si>
  <si>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</si>
  <si>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</si>
  <si>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</si>
  <si>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</si>
  <si>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</si>
  <si>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</si>
  <si>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</si>
  <si>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</si>
  <si>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</si>
  <si>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</si>
  <si>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</si>
  <si>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</si>
  <si>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</si>
  <si>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</si>
  <si>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</si>
  <si>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</si>
  <si>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</si>
  <si>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</si>
  <si>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</si>
  <si>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</si>
  <si>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</si>
  <si>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</si>
  <si>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</si>
  <si>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</si>
  <si>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</si>
  <si>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</si>
  <si>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</si>
  <si>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</si>
  <si>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</si>
  <si>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</si>
  <si>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</si>
  <si>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</si>
  <si>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</si>
  <si>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</si>
  <si>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</si>
  <si>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</si>
  <si>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</si>
  <si>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</si>
  <si>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</si>
  <si>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</si>
  <si>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</si>
  <si>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</si>
  <si>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</si>
  <si>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</si>
  <si>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</si>
  <si>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</si>
  <si>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</si>
  <si>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</si>
  <si>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</si>
  <si>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</si>
  <si>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</si>
  <si>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</si>
  <si>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</si>
  <si>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</si>
  <si>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</si>
  <si>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</si>
  <si>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</si>
  <si>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</si>
  <si>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</si>
  <si>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</si>
  <si>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</si>
  <si>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</si>
  <si>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</si>
  <si>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</si>
  <si>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</si>
  <si>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</si>
  <si>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</si>
  <si>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</si>
  <si>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</si>
  <si>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</si>
  <si>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</si>
  <si>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</si>
  <si>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</si>
  <si>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</si>
  <si>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</si>
  <si>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</si>
  <si>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</si>
  <si>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</si>
  <si>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</si>
  <si>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</si>
  <si>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</si>
  <si>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</si>
  <si>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</si>
  <si>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</si>
  <si>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</si>
  <si>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</si>
  <si>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</si>
  <si>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</si>
  <si>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</si>
  <si>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</si>
  <si>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</si>
  <si>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</si>
  <si>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</si>
  <si>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</si>
  <si>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</si>
  <si>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</si>
  <si>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</si>
  <si>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</si>
  <si>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</si>
  <si>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</si>
  <si>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</si>
  <si>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</si>
  <si>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</si>
  <si>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</si>
  <si>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</si>
  <si>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</si>
  <si>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</si>
  <si>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</si>
  <si>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</si>
  <si>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</si>
  <si>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</si>
  <si>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</si>
  <si>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</si>
  <si>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</si>
  <si>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</si>
  <si>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</si>
  <si>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</si>
  <si>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</si>
  <si>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</si>
  <si>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</si>
  <si>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</si>
  <si>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</si>
  <si>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</si>
  <si>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</si>
  <si>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</si>
  <si>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</si>
  <si>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</si>
  <si>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</si>
  <si>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</si>
  <si>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</si>
  <si>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</si>
  <si>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</si>
  <si>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</si>
  <si>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</si>
  <si>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</si>
  <si>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</si>
  <si>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</si>
  <si>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</si>
  <si>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</si>
  <si>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</si>
  <si>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</si>
  <si>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</si>
  <si>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</si>
  <si>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</si>
  <si>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</si>
  <si>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</si>
  <si>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</si>
  <si>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</si>
  <si>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</si>
  <si>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</si>
  <si>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</si>
  <si>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</si>
  <si>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</si>
  <si>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</si>
  <si>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</si>
  <si>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</si>
  <si>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</si>
  <si>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</si>
  <si>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</si>
  <si>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</si>
  <si>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</si>
  <si>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</si>
  <si>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</si>
  <si>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</si>
  <si>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</si>
  <si>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</si>
  <si>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</si>
  <si>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</si>
  <si>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</si>
  <si>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</si>
  <si>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</si>
  <si>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</si>
  <si>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</si>
  <si>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</si>
  <si>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</si>
  <si>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</si>
  <si>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</si>
  <si>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</si>
  <si>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</si>
  <si>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</si>
  <si>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</si>
  <si>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</si>
  <si>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</si>
  <si>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</si>
  <si>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</si>
  <si>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</si>
  <si>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</si>
  <si>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</si>
  <si>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</si>
  <si>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</si>
  <si>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</si>
  <si>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</si>
  <si>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</si>
  <si>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</si>
  <si>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</si>
  <si>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</si>
  <si>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</si>
  <si>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</si>
  <si>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</si>
  <si>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</si>
  <si>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</si>
  <si>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</si>
  <si>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</si>
  <si>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</si>
  <si>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</si>
  <si>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</si>
  <si>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</si>
  <si>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</si>
  <si>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</si>
  <si>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</si>
  <si>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</si>
  <si>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</si>
  <si>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</si>
  <si>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</si>
  <si>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</si>
  <si>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</si>
  <si>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</si>
  <si>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</si>
  <si>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</si>
  <si>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</si>
  <si>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</si>
  <si>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</si>
  <si>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</si>
  <si>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</si>
  <si>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</si>
  <si>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</si>
  <si>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</si>
  <si>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</si>
  <si>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</si>
  <si>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</si>
  <si>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</si>
  <si>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</si>
  <si>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</si>
  <si>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</si>
  <si>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</si>
  <si>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</si>
  <si>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</si>
  <si>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</si>
  <si>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</si>
  <si>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</si>
  <si>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</si>
  <si>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</si>
  <si>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</si>
  <si>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</si>
  <si>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</si>
  <si>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</si>
  <si>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</si>
  <si>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</si>
  <si>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</si>
  <si>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</si>
  <si>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</si>
  <si>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</si>
  <si>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</si>
  <si>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</si>
  <si>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</si>
  <si>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</si>
  <si>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</si>
  <si>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</si>
  <si>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</si>
  <si>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</si>
  <si>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</si>
  <si>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</si>
  <si>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</si>
  <si>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</si>
  <si>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</si>
  <si>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</si>
  <si>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</si>
  <si>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</si>
  <si>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</si>
  <si>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</si>
  <si>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</si>
  <si>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</si>
  <si>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</si>
  <si>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</si>
  <si>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</si>
  <si>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</si>
  <si>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</si>
  <si>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</si>
  <si>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</si>
  <si>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</si>
  <si>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</si>
  <si>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</si>
  <si>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</si>
  <si>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</si>
  <si>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</si>
  <si>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</si>
  <si>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</si>
  <si>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</si>
  <si>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</si>
  <si>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</si>
  <si>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</si>
  <si>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</si>
  <si>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</si>
  <si>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</si>
  <si>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</si>
  <si>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</si>
  <si>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</si>
  <si>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</si>
  <si>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</si>
  <si>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</si>
  <si>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</si>
  <si>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</si>
  <si>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</si>
  <si>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</si>
  <si>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</si>
  <si>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</si>
  <si>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</si>
  <si>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</si>
  <si>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</si>
  <si>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</si>
  <si>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</si>
  <si>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</si>
  <si>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</si>
  <si>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</si>
  <si>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</si>
  <si>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</si>
  <si>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</si>
  <si>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</si>
  <si>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</si>
  <si>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</si>
  <si>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</si>
  <si>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</si>
  <si>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</si>
  <si>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</si>
  <si>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</si>
  <si>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</si>
  <si>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</si>
  <si>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</si>
  <si>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</si>
  <si>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</si>
  <si>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</si>
  <si>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</si>
  <si>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</si>
  <si>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</si>
  <si>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</si>
  <si>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</si>
  <si>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</si>
  <si>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</si>
  <si>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</si>
  <si>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</si>
  <si>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</si>
  <si>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</si>
  <si>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</si>
  <si>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</si>
  <si>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</si>
  <si>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</si>
  <si>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</si>
  <si>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</si>
  <si>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</si>
  <si>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</si>
  <si>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</si>
  <si>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</si>
  <si>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</si>
  <si>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</si>
  <si>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</si>
  <si>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</si>
  <si>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</si>
  <si>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</si>
  <si>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</si>
  <si>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</si>
  <si>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</si>
  <si>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</si>
  <si>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</si>
  <si>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</si>
  <si>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</si>
  <si>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</si>
  <si>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</si>
  <si>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</si>
  <si>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</si>
  <si>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</si>
  <si>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</si>
  <si>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</si>
  <si>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</si>
  <si>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</si>
  <si>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</si>
  <si>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</si>
  <si>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</si>
  <si>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</si>
  <si>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</si>
  <si>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</si>
  <si>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</si>
  <si>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</si>
  <si>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</si>
  <si>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</si>
  <si>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</si>
  <si>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</si>
  <si>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</si>
  <si>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</si>
  <si>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</si>
  <si>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</si>
  <si>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</si>
  <si>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</si>
  <si>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</si>
  <si>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</si>
  <si>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</si>
  <si>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</si>
  <si>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</si>
  <si>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</si>
  <si>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</si>
  <si>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</si>
  <si>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</si>
  <si>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</si>
  <si>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</si>
  <si>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</si>
  <si>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</si>
  <si>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</si>
  <si>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</si>
  <si>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</si>
  <si>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</si>
  <si>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</si>
  <si>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</si>
  <si>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</si>
  <si>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</si>
  <si>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</si>
  <si>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</si>
  <si>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</si>
  <si>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</si>
  <si>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</si>
  <si>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</si>
  <si>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</si>
  <si>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</si>
  <si>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</si>
  <si>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</si>
  <si>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</si>
  <si>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</si>
  <si>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</si>
  <si>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</si>
  <si>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</si>
  <si>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</si>
  <si>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</si>
  <si>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</si>
  <si>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</si>
  <si>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</si>
  <si>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</si>
  <si>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</si>
  <si>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</si>
  <si>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</si>
  <si>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</si>
  <si>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</si>
  <si>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</si>
  <si>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</si>
  <si>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</si>
  <si>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</si>
  <si>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</si>
  <si>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</si>
  <si>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</si>
  <si>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</si>
  <si>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</si>
  <si>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</si>
  <si>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</si>
  <si>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</si>
  <si>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</si>
  <si>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</si>
  <si>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</si>
  <si>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</si>
  <si>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</si>
  <si>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</si>
  <si>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</si>
  <si>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</si>
  <si>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</si>
  <si>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</si>
  <si>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</si>
  <si>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</si>
  <si>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</si>
  <si>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</si>
  <si>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</si>
  <si>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</si>
  <si>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</si>
  <si>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</si>
  <si>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</si>
  <si>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</si>
  <si>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</si>
  <si>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</si>
  <si>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</si>
  <si>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</si>
  <si>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</si>
  <si>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</si>
  <si>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</si>
  <si>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</si>
  <si>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</si>
  <si>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</si>
  <si>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</si>
  <si>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</si>
  <si>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</si>
  <si>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</si>
  <si>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</si>
  <si>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</si>
  <si>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</si>
  <si>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</si>
  <si>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</si>
  <si>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</si>
  <si>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</si>
  <si>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</si>
  <si>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</si>
  <si>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</si>
  <si>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</si>
  <si>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</si>
  <si>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</si>
  <si>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</si>
  <si>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</si>
  <si>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</si>
  <si>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</si>
  <si>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</si>
  <si>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</si>
  <si>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</si>
  <si>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</si>
  <si>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</si>
  <si>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</si>
  <si>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</si>
  <si>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</si>
  <si>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</si>
  <si>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</si>
  <si>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</si>
  <si>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</si>
  <si>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</si>
  <si>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</si>
  <si>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</si>
  <si>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</si>
  <si>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</si>
  <si>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</si>
  <si>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</si>
  <si>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</si>
  <si>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</si>
  <si>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</si>
  <si>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</si>
  <si>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</si>
  <si>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</si>
  <si>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</si>
  <si>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</si>
  <si>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</si>
  <si>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</si>
  <si>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</si>
  <si>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</si>
  <si>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</si>
  <si>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</si>
  <si>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</si>
  <si>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</si>
  <si>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</si>
  <si>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</si>
  <si>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</si>
  <si>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</si>
  <si>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</si>
  <si>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</si>
  <si>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</si>
  <si>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</si>
  <si>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</si>
  <si>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</si>
  <si>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</si>
  <si>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</si>
  <si>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</si>
  <si>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</si>
  <si>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</si>
  <si>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</si>
  <si>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</si>
  <si>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</si>
  <si>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</si>
  <si>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</si>
  <si>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</si>
  <si>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</si>
  <si>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</si>
  <si>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</si>
  <si>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</si>
  <si>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</si>
  <si>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</si>
  <si>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</si>
  <si>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</si>
  <si>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</si>
  <si>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</si>
  <si>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</si>
  <si>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</si>
  <si>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</si>
  <si>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</si>
  <si>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</si>
  <si>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</si>
  <si>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</si>
  <si>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</si>
  <si>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</si>
  <si>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</si>
  <si>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</si>
  <si>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</si>
  <si>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</si>
  <si>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</si>
  <si>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</si>
  <si>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</si>
  <si>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</si>
  <si>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</si>
  <si>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</si>
  <si>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</si>
  <si>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</si>
  <si>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</si>
  <si>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</si>
  <si>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</si>
  <si>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</si>
  <si>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</si>
  <si>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</si>
  <si>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</si>
  <si>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</si>
  <si>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</si>
  <si>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</si>
  <si>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</si>
  <si>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</si>
  <si>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</si>
  <si>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</si>
  <si>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</si>
  <si>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</si>
  <si>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</si>
  <si>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</si>
  <si>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</si>
  <si>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</si>
  <si>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</si>
  <si>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</si>
  <si>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</si>
  <si>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</si>
  <si>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</si>
  <si>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</si>
  <si>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</si>
  <si>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</si>
  <si>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</si>
  <si>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</si>
  <si>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</si>
  <si>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</si>
  <si>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</si>
  <si>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</si>
  <si>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</si>
  <si>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</si>
  <si>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</si>
  <si>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</si>
  <si>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</si>
  <si>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</si>
  <si>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</si>
  <si>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</si>
  <si>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</si>
  <si>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</si>
  <si>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</si>
  <si>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</si>
  <si>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</si>
  <si>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</si>
  <si>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</si>
  <si>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</si>
  <si>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</si>
  <si>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</si>
  <si>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</si>
  <si>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</si>
  <si>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</si>
  <si>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</si>
  <si>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</si>
  <si>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</si>
  <si>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</si>
  <si>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</si>
  <si>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</si>
  <si>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</si>
  <si>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</si>
  <si>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</si>
  <si>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</si>
  <si>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</si>
  <si>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</si>
  <si>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</si>
  <si>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</si>
  <si>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</si>
  <si>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</si>
  <si>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</si>
  <si>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</si>
  <si>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</si>
  <si>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</si>
  <si>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</si>
  <si>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</si>
  <si>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</si>
  <si>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</si>
  <si>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</si>
  <si>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</si>
  <si>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</si>
  <si>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</si>
  <si>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</si>
  <si>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</si>
  <si>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</si>
  <si>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</si>
  <si>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</si>
  <si>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</si>
  <si>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</si>
  <si>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</si>
  <si>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</si>
  <si>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</si>
  <si>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</si>
  <si>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</si>
  <si>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</si>
  <si>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</si>
  <si>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</si>
  <si>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</si>
  <si>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</si>
  <si>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</si>
  <si>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</si>
  <si>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</si>
  <si>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</si>
  <si>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</si>
  <si>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</si>
  <si>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</si>
  <si>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</si>
  <si>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</si>
  <si>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</si>
  <si>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</si>
  <si>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</si>
  <si>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</si>
  <si>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</si>
  <si>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</si>
  <si>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</si>
  <si>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</si>
  <si>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</si>
  <si>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</si>
  <si>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</si>
  <si>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</si>
  <si>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</si>
  <si>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</si>
  <si>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</si>
  <si>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</si>
  <si>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</si>
  <si>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</si>
  <si>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</si>
  <si>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</si>
  <si>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</si>
  <si>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</si>
  <si>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</si>
  <si>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</si>
  <si>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</si>
  <si>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</si>
  <si>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</si>
  <si>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</si>
  <si>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</si>
  <si>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</si>
  <si>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</si>
  <si>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</si>
  <si>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</si>
  <si>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</si>
  <si>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</si>
  <si>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</si>
  <si>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</si>
  <si>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</si>
  <si>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</si>
  <si>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</si>
  <si>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</si>
  <si>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</si>
  <si>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</si>
  <si>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</si>
  <si>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</si>
  <si>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</si>
  <si>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</si>
  <si>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</si>
  <si>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</si>
  <si>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</si>
  <si>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</si>
  <si>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</si>
  <si>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</si>
  <si>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</si>
  <si>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</si>
  <si>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</si>
  <si>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</si>
  <si>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</si>
  <si>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</si>
  <si>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</si>
  <si>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</si>
  <si>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</si>
  <si>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</si>
  <si>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</si>
  <si>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</si>
  <si>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</si>
  <si>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</si>
  <si>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</si>
  <si>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</si>
  <si>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</si>
  <si>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</si>
  <si>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</si>
  <si>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</si>
  <si>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</si>
  <si>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</si>
  <si>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</si>
  <si>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</si>
  <si>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</si>
  <si>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</si>
  <si>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</si>
  <si>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</si>
  <si>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</si>
  <si>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</si>
  <si>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</si>
  <si>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</si>
  <si>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</si>
  <si>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</si>
  <si>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</si>
  <si>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</si>
  <si>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</si>
  <si>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</si>
  <si>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</si>
  <si>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</si>
  <si>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</si>
  <si>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</si>
  <si>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</si>
  <si>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</si>
  <si>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</si>
  <si>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</si>
  <si>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</si>
  <si>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</si>
  <si>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</si>
  <si>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</si>
  <si>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</si>
  <si>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</si>
  <si>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</si>
  <si>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</si>
  <si>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</si>
  <si>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</si>
  <si>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</si>
  <si>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</si>
  <si>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</si>
  <si>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</si>
  <si>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</si>
  <si>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</si>
  <si>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</si>
  <si>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</si>
  <si>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</si>
  <si>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</si>
  <si>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</si>
  <si>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</si>
  <si>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</si>
  <si>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</si>
  <si>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</si>
  <si>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</si>
  <si>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</si>
  <si>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</si>
  <si>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</si>
  <si>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</si>
  <si>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</si>
  <si>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</si>
  <si>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</si>
  <si>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</si>
  <si>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</si>
  <si>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</si>
  <si>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</si>
  <si>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</si>
  <si>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</si>
  <si>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</si>
  <si>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</si>
  <si>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</si>
  <si>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</si>
  <si>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</si>
  <si>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</si>
  <si>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</si>
  <si>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</si>
  <si>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</si>
  <si>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</si>
  <si>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</si>
  <si>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</si>
  <si>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</si>
  <si>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</si>
  <si>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</si>
  <si>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</si>
  <si>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</si>
  <si>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</si>
  <si>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</si>
  <si>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</si>
  <si>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</si>
  <si>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</si>
  <si>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</si>
  <si>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</si>
  <si>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</si>
  <si>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</si>
  <si>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</si>
  <si>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</si>
  <si>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</si>
  <si>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</si>
  <si>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</si>
  <si>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</si>
  <si>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</si>
  <si>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</si>
  <si>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</si>
  <si>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</si>
  <si>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</si>
  <si>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</si>
  <si>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</si>
  <si>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</si>
  <si>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</si>
  <si>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</si>
  <si>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</si>
  <si>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</si>
  <si>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</si>
  <si>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</si>
  <si>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</si>
  <si>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</si>
  <si>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</si>
  <si>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</si>
  <si>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</si>
  <si>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</si>
  <si>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</si>
  <si>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</si>
  <si>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</si>
  <si>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</si>
  <si>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</si>
  <si>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</si>
  <si>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</si>
  <si>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</si>
  <si>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</si>
  <si>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</si>
  <si>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</si>
  <si>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</si>
  <si>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</si>
  <si>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</si>
  <si>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</si>
  <si>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</si>
  <si>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</si>
  <si>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</si>
  <si>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</si>
  <si>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</si>
  <si>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</si>
  <si>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</si>
  <si>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</si>
  <si>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</si>
  <si>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</si>
  <si>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</si>
  <si>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</si>
  <si>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</si>
  <si>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</si>
  <si>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</si>
  <si>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</si>
  <si>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</si>
  <si>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</si>
  <si>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</si>
  <si>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</si>
  <si>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</si>
  <si>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</si>
  <si>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</si>
  <si>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</si>
  <si>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</si>
  <si>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</si>
  <si>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</si>
  <si>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</si>
  <si>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</si>
  <si>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</si>
  <si>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</si>
  <si>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</si>
  <si>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</si>
  <si>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</si>
  <si>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</si>
  <si>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</si>
  <si>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</si>
  <si>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</si>
  <si>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</si>
  <si>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</si>
  <si>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</si>
  <si>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</si>
  <si>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</si>
  <si>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</si>
  <si>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</si>
  <si>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</si>
  <si>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</si>
  <si>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</si>
  <si>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</si>
  <si>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</si>
  <si>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</si>
  <si>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</si>
  <si>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</si>
  <si>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</si>
  <si>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</si>
  <si>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</si>
  <si>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</si>
  <si>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</si>
  <si>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</si>
  <si>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</si>
  <si>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</si>
  <si>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</si>
  <si>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</si>
  <si>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</si>
  <si>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</si>
  <si>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</si>
  <si>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</si>
  <si>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</si>
  <si>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</si>
  <si>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</si>
  <si>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</si>
  <si>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</si>
  <si>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</si>
  <si>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</si>
  <si>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</si>
  <si>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</si>
  <si>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</si>
  <si>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</si>
  <si>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</si>
  <si>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</si>
  <si>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</si>
  <si>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</si>
  <si>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</si>
  <si>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</si>
  <si>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</si>
  <si>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</si>
  <si>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</si>
  <si>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</si>
  <si>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</si>
  <si>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</si>
  <si>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</si>
  <si>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</si>
  <si>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</si>
  <si>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</si>
  <si>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</si>
  <si>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</si>
  <si>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</si>
  <si>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</si>
  <si>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</si>
  <si>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</si>
  <si>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</si>
  <si>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</si>
  <si>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</si>
  <si>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</si>
  <si>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</si>
  <si>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</si>
  <si>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</si>
  <si>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</si>
  <si>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</si>
  <si>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</si>
  <si>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</si>
  <si>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</si>
  <si>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</si>
  <si>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</si>
  <si>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</si>
  <si>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</si>
  <si>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</si>
  <si>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</si>
  <si>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</si>
  <si>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</si>
  <si>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</si>
  <si>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</si>
  <si>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</si>
  <si>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</si>
  <si>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</si>
  <si>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</si>
  <si>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</si>
  <si>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</si>
  <si>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</si>
  <si>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</si>
  <si>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</si>
  <si>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</si>
  <si>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</si>
  <si>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</si>
  <si>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</si>
  <si>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</si>
  <si>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</si>
  <si>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</si>
  <si>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</si>
  <si>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</si>
  <si>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</si>
  <si>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</si>
  <si>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</si>
  <si>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</si>
  <si>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</si>
  <si>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</si>
  <si>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</si>
  <si>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</si>
  <si>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</si>
  <si>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</si>
  <si>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</si>
  <si>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</si>
  <si>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</si>
  <si>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</si>
  <si>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</si>
  <si>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</si>
  <si>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</si>
  <si>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</si>
  <si>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</si>
  <si>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</si>
  <si>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</si>
  <si>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</si>
  <si>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</si>
  <si>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</si>
  <si>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</si>
  <si>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</si>
  <si>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</si>
  <si>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</si>
  <si>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</si>
  <si>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</si>
  <si>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</si>
  <si>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</si>
  <si>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</si>
  <si>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</si>
  <si>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</si>
  <si>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</si>
  <si>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</si>
  <si>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</si>
  <si>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</si>
  <si>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</si>
  <si>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</si>
  <si>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</si>
  <si>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</si>
  <si>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</si>
  <si>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</si>
  <si>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</si>
  <si>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</si>
  <si>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</si>
  <si>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</si>
  <si>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</si>
  <si>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</si>
  <si>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</si>
  <si>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</si>
  <si>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</si>
  <si>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</si>
  <si>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</si>
  <si>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</si>
  <si>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</si>
  <si>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</si>
  <si>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</si>
  <si>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</si>
  <si>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</si>
  <si>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</si>
  <si>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</si>
  <si>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</si>
  <si>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</si>
  <si>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</si>
  <si>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</si>
  <si>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</si>
  <si>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</si>
  <si>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</si>
  <si>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</si>
  <si>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</si>
  <si>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</si>
  <si>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</si>
  <si>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</si>
  <si>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</si>
  <si>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</si>
  <si>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</si>
  <si>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</si>
  <si>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</si>
  <si>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</si>
  <si>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</si>
  <si>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</si>
  <si>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</si>
  <si>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</si>
  <si>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</si>
  <si>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</si>
  <si>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</si>
  <si>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</si>
  <si>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</si>
  <si>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</si>
  <si>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</si>
  <si>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</si>
  <si>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</si>
  <si>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</si>
  <si>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</si>
  <si>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</si>
  <si>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</si>
  <si>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</si>
  <si>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</si>
  <si>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</si>
  <si>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</si>
  <si>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</si>
  <si>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</si>
  <si>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</si>
  <si>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</si>
  <si>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</si>
  <si>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</si>
  <si>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</si>
  <si>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</si>
  <si>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</si>
  <si>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</si>
  <si>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</si>
  <si>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</si>
  <si>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</si>
  <si>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</si>
  <si>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</si>
  <si>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</si>
  <si>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</si>
  <si>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</si>
  <si>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</si>
  <si>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</si>
  <si>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</si>
  <si>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</si>
  <si>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</si>
  <si>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</si>
  <si>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</si>
  <si>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</si>
  <si>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</si>
  <si>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</si>
  <si>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</si>
  <si>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</si>
  <si>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</si>
  <si>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</si>
  <si>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</si>
  <si>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</si>
  <si>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</si>
  <si>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</si>
  <si>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</si>
  <si>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</si>
  <si>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</si>
  <si>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</si>
  <si>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</si>
  <si>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</si>
  <si>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</si>
  <si>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</si>
  <si>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</si>
  <si>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</si>
  <si>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</si>
  <si>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</si>
  <si>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</si>
  <si>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</si>
  <si>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</si>
  <si>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</si>
  <si>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</si>
  <si>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</si>
  <si>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</si>
  <si>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</si>
  <si>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</si>
  <si>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</si>
  <si>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</si>
  <si>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</si>
  <si>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</si>
  <si>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</si>
  <si>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</si>
  <si>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</si>
  <si>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</si>
  <si>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</si>
  <si>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</si>
  <si>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</si>
  <si>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</si>
  <si>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</si>
  <si>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</si>
  <si>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</si>
  <si>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</si>
  <si>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</si>
  <si>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</si>
  <si>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</si>
  <si>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</si>
  <si>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</si>
  <si>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</si>
  <si>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</si>
  <si>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</si>
  <si>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</si>
  <si>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</si>
  <si>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</si>
  <si>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</si>
  <si>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</si>
  <si>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</si>
  <si>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</si>
  <si>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</si>
  <si>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</si>
  <si>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</si>
  <si>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</si>
  <si>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</si>
  <si>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</si>
  <si>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</si>
  <si>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</si>
  <si>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</si>
  <si>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</si>
  <si>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</si>
  <si>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</si>
  <si>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</si>
  <si>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</si>
  <si>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</si>
  <si>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</si>
  <si>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</si>
  <si>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</si>
  <si>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</si>
  <si>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</si>
  <si>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</si>
  <si>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</si>
  <si>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</si>
  <si>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</si>
  <si>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</si>
  <si>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</si>
  <si>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</si>
  <si>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</si>
  <si>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</si>
  <si>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</si>
  <si>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</si>
  <si>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</si>
  <si>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</si>
  <si>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</si>
  <si>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</si>
  <si>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</si>
  <si>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</si>
  <si>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</si>
  <si>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</si>
  <si>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</si>
  <si>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</si>
  <si>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</si>
  <si>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</si>
  <si>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</si>
  <si>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</si>
  <si>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</si>
  <si>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</si>
  <si>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</si>
  <si>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</si>
  <si>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</si>
  <si>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</si>
  <si>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</si>
  <si>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</si>
  <si>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</si>
  <si>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</si>
  <si>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</si>
  <si>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</si>
  <si>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</si>
  <si>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</si>
  <si>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</si>
  <si>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</si>
  <si>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</si>
  <si>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</si>
  <si>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</si>
  <si>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</si>
  <si>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</si>
  <si>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</si>
  <si>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</si>
  <si>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</si>
  <si>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</si>
  <si>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</si>
  <si>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</si>
  <si>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</si>
  <si>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</si>
  <si>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</si>
  <si>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</si>
  <si>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</si>
  <si>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</si>
  <si>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</si>
  <si>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</si>
  <si>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</si>
  <si>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</si>
  <si>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</si>
  <si>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</si>
  <si>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</si>
  <si>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</si>
  <si>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</si>
  <si>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</si>
  <si>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</si>
  <si>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</si>
  <si>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</si>
  <si>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</si>
  <si>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</si>
  <si>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</si>
  <si>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</si>
  <si>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</si>
  <si>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</si>
  <si>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</si>
  <si>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</si>
  <si>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</si>
  <si>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</si>
  <si>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</si>
  <si>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</si>
  <si>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</si>
  <si>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</si>
  <si>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</si>
  <si>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</si>
  <si>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</si>
  <si>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</si>
  <si>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</si>
  <si>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</si>
  <si>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</si>
  <si>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</si>
  <si>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</si>
  <si>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</si>
  <si>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</si>
  <si>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</si>
  <si>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</si>
  <si>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</si>
  <si>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</si>
  <si>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</si>
  <si>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</si>
  <si>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</si>
  <si>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</si>
  <si>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</si>
  <si>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</si>
  <si>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</si>
  <si>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</si>
  <si>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</si>
  <si>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</si>
  <si>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</si>
  <si>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</si>
  <si>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</si>
  <si>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</si>
  <si>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</si>
  <si>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</si>
  <si>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</si>
  <si>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</si>
  <si>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</si>
  <si>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</si>
  <si>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</si>
  <si>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</si>
  <si>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</si>
  <si>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</si>
  <si>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</si>
  <si>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</si>
  <si>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</si>
  <si>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</si>
  <si>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</si>
  <si>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</si>
  <si>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</si>
  <si>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</si>
  <si>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</si>
  <si>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</si>
  <si>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</si>
  <si>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</si>
  <si>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</si>
  <si>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</si>
  <si>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</si>
  <si>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</si>
  <si>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</si>
  <si>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</si>
  <si>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</si>
  <si>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</si>
  <si>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</si>
  <si>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</si>
  <si>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</si>
  <si>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</si>
  <si>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</si>
  <si>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</si>
  <si>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</si>
  <si>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</si>
  <si>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</si>
  <si>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</si>
  <si>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</si>
  <si>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</si>
  <si>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</si>
  <si>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</si>
  <si>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</si>
  <si>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</si>
  <si>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</si>
  <si>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</si>
  <si>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</si>
  <si>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</si>
  <si>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</si>
  <si>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</si>
  <si>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</si>
  <si>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</si>
  <si>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</si>
  <si>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</si>
  <si>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</si>
  <si>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</si>
  <si>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</si>
  <si>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</si>
  <si>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</si>
  <si>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</si>
  <si>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</si>
  <si>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</si>
  <si>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</si>
  <si>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</si>
  <si>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</si>
  <si>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</si>
  <si>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</si>
  <si>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</si>
  <si>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</si>
  <si>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</si>
  <si>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</si>
  <si>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</si>
  <si>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</si>
  <si>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</si>
  <si>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</si>
  <si>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</si>
  <si>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</si>
  <si>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</si>
  <si>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</si>
  <si>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</si>
  <si>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</si>
  <si>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</si>
  <si>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</si>
  <si>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</si>
  <si>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</si>
  <si>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</si>
  <si>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</si>
  <si>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</si>
  <si>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</si>
  <si>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</si>
  <si>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</si>
  <si>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</si>
  <si>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</si>
  <si>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</si>
  <si>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</si>
  <si>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</si>
  <si>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</si>
  <si>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</si>
  <si>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</si>
  <si>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</si>
  <si>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</si>
  <si>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</si>
  <si>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</si>
  <si>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</si>
  <si>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</si>
  <si>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</si>
  <si>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</si>
  <si>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</si>
  <si>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</si>
  <si>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</si>
  <si>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</si>
  <si>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</si>
  <si>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</si>
  <si>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</si>
  <si>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</si>
  <si>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</si>
  <si>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</si>
  <si>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</si>
  <si>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</si>
  <si>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</si>
  <si>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</si>
  <si>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</si>
  <si>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</si>
  <si>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</si>
  <si>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</si>
  <si>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</si>
  <si>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</si>
  <si>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</si>
  <si>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</si>
  <si>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</si>
  <si>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</si>
  <si>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</si>
  <si>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</si>
  <si>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</si>
  <si>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</si>
  <si>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</si>
  <si>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</si>
  <si>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</si>
  <si>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</si>
  <si>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</si>
  <si>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</si>
  <si>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</si>
  <si>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</si>
  <si>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</si>
  <si>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</si>
  <si>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</si>
  <si>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</si>
  <si>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</si>
  <si>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</si>
  <si>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</si>
  <si>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</si>
  <si>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</si>
  <si>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</si>
  <si>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</si>
  <si>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</si>
  <si>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</si>
  <si>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</si>
  <si>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</si>
  <si>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</si>
  <si>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</si>
  <si>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</si>
  <si>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</si>
  <si>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</si>
  <si>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</si>
  <si>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</si>
  <si>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</si>
  <si>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</si>
  <si>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</si>
  <si>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</si>
  <si>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</si>
  <si>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</si>
  <si>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</si>
  <si>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</si>
  <si>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</si>
  <si>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</si>
  <si>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</si>
  <si>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</si>
  <si>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</si>
  <si>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</si>
  <si>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</si>
  <si>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</si>
  <si>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</si>
  <si>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</si>
  <si>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</si>
  <si>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</si>
  <si>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</si>
  <si>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</si>
  <si>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</si>
  <si>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</si>
  <si>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</si>
  <si>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</si>
  <si>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</si>
  <si>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</si>
  <si>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</si>
  <si>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</si>
  <si>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</si>
  <si>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</si>
  <si>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</si>
  <si>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</si>
  <si>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</si>
  <si>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</si>
  <si>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</si>
  <si>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</si>
  <si>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</si>
  <si>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</si>
  <si>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</si>
  <si>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</si>
  <si>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</si>
  <si>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</si>
  <si>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</si>
  <si>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</si>
  <si>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</si>
  <si>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</si>
  <si>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</si>
  <si>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</si>
  <si>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</si>
  <si>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</si>
  <si>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</si>
  <si>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</si>
  <si>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</si>
  <si>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</si>
  <si>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</si>
  <si>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</si>
  <si>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</si>
  <si>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</si>
  <si>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</si>
  <si>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</si>
  <si>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</si>
  <si>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</si>
  <si>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</si>
  <si>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</si>
  <si>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</si>
  <si>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</si>
  <si>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</si>
  <si>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</si>
  <si>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</si>
  <si>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</si>
  <si>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</si>
  <si>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</si>
  <si>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</si>
  <si>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</si>
  <si>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</si>
  <si>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</si>
  <si>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</si>
  <si>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</si>
  <si>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</si>
  <si>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</si>
  <si>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</si>
  <si>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</si>
  <si>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</si>
  <si>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</si>
  <si>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</si>
  <si>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</si>
  <si>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</si>
  <si>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</si>
  <si>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</si>
  <si>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</si>
  <si>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</si>
  <si>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</si>
  <si>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</si>
  <si>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</si>
  <si>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</si>
  <si>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</si>
  <si>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</si>
  <si>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</si>
  <si>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</si>
  <si>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</si>
  <si>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</si>
  <si>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</si>
  <si>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</si>
  <si>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</si>
  <si>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</si>
  <si>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</si>
  <si>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</si>
  <si>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</si>
  <si>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</si>
  <si>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</si>
  <si>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</si>
  <si>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</si>
  <si>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</si>
  <si>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</si>
  <si>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</si>
  <si>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</si>
  <si>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</si>
  <si>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</si>
  <si>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</si>
  <si>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</si>
  <si>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</si>
  <si>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</si>
  <si>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</si>
  <si>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</si>
  <si>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</si>
  <si>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</si>
  <si>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</si>
  <si>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</si>
  <si>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</si>
  <si>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</si>
  <si>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</si>
  <si>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</si>
  <si>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</si>
  <si>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</si>
  <si>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</si>
  <si>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</si>
  <si>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</si>
  <si>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</si>
  <si>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</si>
  <si>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</si>
  <si>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</si>
  <si>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</si>
  <si>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</si>
  <si>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</si>
  <si>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</si>
  <si>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</si>
  <si>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</si>
  <si>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</si>
  <si>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</si>
  <si>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</si>
  <si>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</si>
  <si>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</si>
  <si>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</si>
  <si>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</si>
  <si>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</si>
  <si>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</si>
  <si>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</si>
  <si>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</si>
  <si>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</si>
  <si>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</si>
  <si>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</si>
  <si>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</si>
  <si>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</si>
  <si>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</si>
  <si>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</si>
  <si>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</si>
  <si>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</si>
  <si>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</si>
  <si>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</si>
  <si>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</si>
  <si>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</si>
  <si>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</si>
  <si>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</si>
  <si>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</si>
  <si>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</si>
  <si>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</si>
  <si>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</si>
  <si>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</si>
  <si>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</si>
  <si>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</si>
  <si>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</si>
  <si>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</si>
  <si>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</si>
  <si>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</si>
  <si>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</si>
  <si>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</si>
  <si>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</si>
  <si>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</si>
  <si>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</si>
  <si>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</si>
  <si>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</si>
  <si>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</si>
  <si>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</si>
  <si>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</si>
  <si>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</si>
  <si>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</si>
  <si>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</si>
  <si>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</si>
  <si>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</si>
  <si>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</si>
  <si>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</si>
  <si>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</si>
  <si>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</si>
  <si>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</si>
  <si>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</si>
  <si>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</si>
  <si>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</si>
  <si>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</si>
  <si>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</si>
  <si>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</si>
  <si>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</si>
  <si>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</si>
  <si>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</si>
  <si>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</si>
  <si>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</si>
  <si>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</si>
  <si>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</si>
  <si>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</si>
  <si>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</si>
  <si>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</si>
  <si>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</si>
  <si>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</si>
  <si>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</si>
  <si>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</si>
  <si>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</si>
  <si>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</si>
  <si>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</si>
  <si>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</si>
  <si>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</si>
  <si>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</si>
  <si>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</si>
  <si>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</si>
  <si>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</si>
  <si>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</si>
  <si>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</si>
  <si>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</si>
  <si>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</si>
  <si>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</si>
  <si>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</si>
  <si>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</si>
  <si>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</si>
  <si>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</si>
  <si>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</si>
  <si>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</si>
  <si>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</si>
  <si>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</si>
  <si>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</si>
  <si>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</si>
  <si>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</si>
  <si>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</si>
  <si>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these was access at night , team at site</t>
  </si>
  <si>
    <t>PCM-20251025-00000330</t>
  </si>
  <si>
    <t>team moved need 90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</si>
  <si>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</si>
  <si>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</si>
  <si>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</si>
  <si>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</si>
  <si>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</si>
  <si>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</si>
  <si>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</si>
  <si>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</si>
  <si>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</si>
  <si>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</si>
  <si>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</si>
  <si>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</si>
  <si>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</si>
  <si>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</si>
  <si>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</si>
  <si>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</si>
  <si>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</si>
  <si>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</si>
  <si>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</si>
  <si>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</si>
  <si>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</si>
  <si>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</si>
  <si>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</si>
  <si>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</si>
  <si>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</si>
  <si>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</si>
  <si>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</si>
  <si>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</si>
  <si>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</si>
  <si>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</si>
  <si>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</si>
  <si>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</si>
  <si>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</si>
  <si>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</si>
  <si>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</si>
  <si>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</si>
  <si>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</si>
  <si>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</si>
  <si>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</si>
  <si>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</si>
  <si>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</si>
  <si>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</si>
  <si>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</si>
  <si>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</si>
  <si>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</si>
  <si>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</si>
  <si>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</si>
  <si>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</si>
  <si>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</si>
  <si>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</si>
  <si>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</si>
  <si>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</si>
  <si>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</si>
  <si>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</si>
  <si>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</si>
  <si>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</si>
  <si>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</si>
  <si>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</si>
  <si>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</si>
  <si>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</si>
  <si>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</si>
  <si>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</si>
  <si>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</si>
  <si>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</si>
  <si>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</si>
  <si>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</si>
  <si>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</si>
  <si>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</si>
  <si>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</si>
  <si>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</si>
  <si>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</si>
  <si>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</si>
  <si>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</si>
  <si>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</si>
  <si>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</si>
  <si>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</si>
  <si>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</si>
  <si>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</si>
  <si>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</si>
  <si>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</si>
  <si>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</si>
  <si>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</si>
  <si>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</si>
  <si>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</si>
  <si>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</si>
  <si>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</si>
  <si>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</si>
  <si>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</si>
  <si>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</si>
  <si>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PCM-20251025-00000301</t>
  </si>
  <si>
    <t>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</si>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</sst>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4" totalsRowShown="0" headerRowDxfId="174" dataDxfId="173" headerRowBorderDxfId="171" tableBorderDxfId="172" totalsRowBorderDxfId="170">
  <autoFilter ref="A1:L6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4"/>
  <sheetViews>
    <sheetView tabSelected="1" workbookViewId="0">
      <selection activeCell="D9" sqref="D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292.31943773147941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11.824449305553571</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0.24892847221781267</v>
      </c>
      <c r="H4" s="137">
        <v>45955.013935185183</v>
      </c>
      <c r="I4" s="135" t="str">
        <f>IFERROR(VLOOKUP(D4,DB!A:F,6,0),"")</f>
        <v>Generator-DG</v>
      </c>
      <c r="J4" s="135" t="str">
        <f>IFERROR(VLOOKUP(D4,DB!A:G,7,0),"")</f>
        <v>Vandalized</v>
      </c>
      <c r="K4" s="139" t="s">
        <v>39003</v>
      </c>
      <c r="L4" s="140" t="str">
        <f>IFERROR(VLOOKUP(D4,DB!A:I,9,0),"")</f>
        <v>Latis</v>
      </c>
    </row>
    <row r="5" spans="1:15" ht="15" customHeight="1">
      <c r="A5" s="134" t="s">
        <v>39004</v>
      </c>
      <c r="B5" s="135" t="str">
        <f>IFERROR(VLOOKUP(D5,DB!A:K,11,0),"")</f>
        <v>R1</v>
      </c>
      <c r="C5" s="135">
        <v>2</v>
      </c>
      <c r="D5" s="135" t="s">
        <v>21805</v>
      </c>
      <c r="E5" s="136" t="s">
        <v>38998</v>
      </c>
      <c r="F5" s="137">
        <v>45955.263842592591</v>
      </c>
      <c r="G5" s="138">
        <f ca="1">IFERROR(NOW()-F5,"")</f>
        <v>4.0210648148786277E-3</v>
      </c>
      <c r="H5" s="137">
        <v>45955.253541666665</v>
      </c>
      <c r="I5" s="135" t="str">
        <f>IFERROR(VLOOKUP(D5,DB!A:F,6,0),"")</f>
        <v>Power Cube</v>
      </c>
      <c r="J5" s="135" t="str">
        <f>IFERROR(VLOOKUP(D5,DB!A:G,7,0),"")</f>
        <v>Vandalized+Good</v>
      </c>
      <c r="K5" s="139" t="s">
        <v>39005</v>
      </c>
      <c r="L5" s="140" t="str">
        <f>IFERROR(VLOOKUP(D5,DB!A:I,9,0),"")</f>
        <v>Latis</v>
      </c>
    </row>
    <row r="6" spans="1:15" ht="15" customHeight="1">
      <c r="A6" s="134"/>
      <c r="B6" s="135" t="str">
        <f>IFERROR(VLOOKUP(D6,DB!A:K,11,0),"")</f>
        <v/>
      </c>
      <c r="C6" s="135"/>
      <c r="D6" s="135"/>
      <c r="E6" s="136"/>
      <c r="F6" s="137"/>
      <c r="G6" s="138">
        <f ca="1">IFERROR(NOW()-F6,"")</f>
        <v>45955.267863657406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45955.267863657406</v>
      </c>
      <c r="H7" s="137"/>
      <c r="I7" s="135" t="str">
        <f>IFERROR(VLOOKUP(D7,DB!A:F,6,0),"")</f>
        <v/>
      </c>
      <c r="J7" s="135" t="str">
        <f>IFERROR(VLOOKUP(D7,DB!A:G,7,0),"")</f>
        <v/>
      </c>
      <c r="K7" s="139"/>
      <c r="L7" s="140" t="str">
        <f>IFERROR(VLOOKUP(D7,DB!A:I,9,0),"")</f>
        <v/>
      </c>
    </row>
    <row r="8" spans="1:15" ht="15" customHeight="1">
      <c r="A8" s="146"/>
      <c r="B8" s="147" t="str">
        <f>IFERROR(VLOOKUP(D8,DB!A:K,11,0),"")</f>
        <v/>
      </c>
      <c r="C8" s="147"/>
      <c r="D8" s="147"/>
      <c r="E8" s="148"/>
      <c r="F8" s="149"/>
      <c r="G8" s="150">
        <f ca="1">IFERROR(NOW()-F8,"")</f>
        <v>45955.267863657406</v>
      </c>
      <c r="H8" s="149"/>
      <c r="I8" s="147" t="str">
        <f>IFERROR(VLOOKUP(D8,DB!A:F,6,0),"")</f>
        <v/>
      </c>
      <c r="J8" s="147" t="str">
        <f>IFERROR(VLOOKUP(D8,DB!A:G,7,0),"")</f>
        <v/>
      </c>
      <c r="K8" s="151"/>
      <c r="L8" s="152" t="str">
        <f>IFERROR(VLOOKUP(D8,DB!A:I,9,0),"")</f>
        <v/>
      </c>
    </row>
    <row r="9" spans="1:15" ht="15" customHeight="1">
      <c r="A9" s="134"/>
      <c r="B9" s="135" t="str">
        <f>IFERROR(VLOOKUP(D9,DB!A:K,11,0),"")</f>
        <v/>
      </c>
      <c r="C9" s="135"/>
      <c r="D9" s="135"/>
      <c r="E9" s="136"/>
      <c r="F9" s="137"/>
      <c r="G9" s="138">
        <f ca="1">IFERROR(NOW()-F9,"")</f>
        <v>45955.267863657406</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45955.267863657406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45955.267863657406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45955.267863657406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45955.267863657406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45955.267863657406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45955.267863657406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45955.267863657406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45955.267863657406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45955.267863657406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45955.267863657406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45955.267863657406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45955.267863657406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45955.267863657406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45955.267863657406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45955.267863657406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45955.267863657406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45955.267863657406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45955.267863657406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45955.267863657406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45955.267863657406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45955.267863657406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45955.267863657406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45955.267863657406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45955.267863657406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45955.267863657406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45955.267863657406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45955.267863657406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45955.267863657406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45955.267863657406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45955.267863657406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45955.267863657406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45955.267863657406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45955.267863657406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45955.267863657406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45955.267863657406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45955.267863657406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45955.267863657406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45955.267863657406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45955.267863657406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45955.267863657406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45955.267863657406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45955.267863657406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45955.267863657406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45955.267863657406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45955.267863657406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45955.267863657406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45955.267863657406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45955.267863657406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45955.267863657406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45955.267863657406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45955.267863657406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45955.267863657406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45955.267863657406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45955.267863657406</v>
      </c>
      <c r="H63" s="137"/>
      <c r="I63" s="135" t="str">
        <f>IFERROR(VLOOKUP(D63,DB!A:F,6,0),"")</f>
        <v/>
      </c>
      <c r="J63" s="135" t="str">
        <f>IFERROR(VLOOKUP(D63,DB!A:G,7,0),"")</f>
        <v/>
      </c>
      <c r="K63" s="139"/>
      <c r="L63" s="140" t="str">
        <f>IFERROR(VLOOKUP(D63,DB!A:I,9,0),"")</f>
        <v/>
      </c>
    </row>
    <row r="64" spans="1:12" ht="15" customHeight="1">
      <c r="A64" s="146"/>
      <c r="B64" s="147" t="str">
        <f>IFERROR(VLOOKUP(D64,DB!A:K,11,0),"")</f>
        <v/>
      </c>
      <c r="C64" s="147"/>
      <c r="D64" s="147"/>
      <c r="E64" s="148"/>
      <c r="F64" s="149"/>
      <c r="G64" s="150">
        <f ca="1">IFERROR(NOW()-F64,"")</f>
        <v>45955.267863657406</v>
      </c>
      <c r="H64" s="149"/>
      <c r="I64" s="147" t="str">
        <f>IFERROR(VLOOKUP(D64,DB!A:F,6,0),"")</f>
        <v/>
      </c>
      <c r="J64" s="147" t="str">
        <f>IFERROR(VLOOKUP(D64,DB!A:G,7,0),"")</f>
        <v/>
      </c>
      <c r="K64" s="151"/>
      <c r="L64" s="152" t="str">
        <f>IFERROR(VLOOKUP(D64,DB!A:I,9,0),"")</f>
        <v/>
      </c>
    </row>
  </sheetData>
  <customSheetViews>
    <customSheetView guid="{F6042A99-DD27-4453-835D-0834D95730CC}" filter="1" showAutoFilter="1">
      <pageMargins left="0" right="0" top="0" bottom="0" header="0" footer="0"/>
      <autoFilter ref="B1:M1" xr:uid="{2F97E88C-93D7-4AC5-A394-3CE4D677B79E}"/>
    </customSheetView>
  </customSheetViews>
  <dataValidations count="2">
    <dataValidation allowBlank="1" showInputMessage="1" showErrorMessage="1" sqref="E1" xr:uid="{5DBA255D-CDD9-49FB-AD3C-AF70AB4EE696}"/>
    <dataValidation type="list" allowBlank="1" showInputMessage="1" showErrorMessage="1" sqref="E2:E6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130.26802569444408</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39088</v>
      </c>
      <c r="B4" s="18" t="str">
        <f>IFERROR(VLOOKUP(D4,DB!A:K,11,0),"")</f>
        <v>R2</v>
      </c>
      <c r="C4" s="18">
        <v>2</v>
      </c>
      <c r="D4" s="18" t="s">
        <v>17718</v>
      </c>
      <c r="E4" s="87" t="s">
        <v>38998</v>
      </c>
      <c r="F4" s="89">
        <v>45944.495775462965</v>
      </c>
      <c r="G4" s="117">
        <f ca="1">IFERROR(NOW()-F4,"-")</f>
        <v>10.772088194440585</v>
      </c>
      <c r="H4" s="116">
        <v>45937.721967592595</v>
      </c>
      <c r="I4" s="18" t="str">
        <f>IFERROR(VLOOKUP(D4,DB!A:F,6,0),"")</f>
        <v>SCECO</v>
      </c>
      <c r="J4" s="18" t="str">
        <f>IFERROR(VLOOKUP(D4,DB!A:G,7,0),"")</f>
        <v>Vandalized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45955.267863657406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45955.267863657406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45955.267863657406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45955.267863657406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45955.267863657406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45955.267863657406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45955.267863657406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45955.267863657406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45955.267863657406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45955.267863657406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45955.267863657406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45955.267863657406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45955.267863657406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45955.267863657406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45955.267863657406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45955.267863657406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45955.267863657406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45955.267863657406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45955.267863657406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45955.267863657406</v>
      </c>
      <c r="H5" s="22"/>
      <c r="I5" s="19" t="s">
        <v>39090</v>
      </c>
      <c r="J5" s="18" t="str">
        <f>IFERROR(VLOOKUP(D5,DB!A:G,7,0),"")</f>
        <v/>
      </c>
      <c r="K5" s="46"/>
      <c r="L5" s="23" t="str">
        <f>IFERROR(VLOOKUP(D5,DB!A:I,9,0),"")</f>
        <v/>
      </c>
    </row>
    <row r="6" spans="1:13" ht="15" customHeight="1">
      <c r="A6" s="19"/>
      <c r="B6" s="63" t="str">
        <f>IFERROR(VLOOKUP(D6,DB!A:K,11,0),"")</f>
        <v/>
      </c>
      <c r="C6" s="18"/>
      <c r="D6" s="18"/>
      <c r="E6" s="18"/>
      <c r="F6" s="20"/>
      <c r="G6" s="21">
        <f t="shared" ca="1" si="0"/>
        <v>45955.267863657406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45955.267863657406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45955.267863657406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45955.267863657406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45955.267863657406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45955.267863657406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45955.267863657406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45955.267863657406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45955.267863657406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45955.267863657406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45955.267863657406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45955.267863657406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45955.267863657406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45955.267863657406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45955.267863657406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45955.267863657406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45955.267863657406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45955.267863657406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45955.267863657406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45955.267863657406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45955.267863657406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45955.267863657406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45955.267863657406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45955.267863657406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45955.267863657406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45955.267863657406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45955.267863657406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45955.267863657406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45955.267863657406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45955.267863657406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45955.267863657406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45955.267863657406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45955.267863657406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45955.267863657406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45955.267863657406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45955.267863657406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45955.267863657406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45955.267863657406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45955.267863657406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45955.267863657406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45955.267863657406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45955.267863657406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45955.267863657406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45955.267863657406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45955.267863657406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45955.267863657406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45955.267863657406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45955.267863657406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45955.267863657406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45955.267863657406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45955.267863657406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45955.267863657406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45955.267863657406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45955.267863657406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45955.267863657406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45955.267863657406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45955.267863657406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45955.267863657406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45955.267863657406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45955.267863657406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45955.267863657406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45955.267863657406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45955.267863657406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45955.267863657406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45955.267863657406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45955.267863657406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45955.267863657406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45955.267863657406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45955.267863657406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45955.267863657406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45955.267863657406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45955.267863657406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45955.267863657406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45955.267863657406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45955.267863657406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45955.267863657406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45955.267863657406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45955.267863657406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45955.267863657406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45955.267863657406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45955.267863657406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45955.267863657406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45955.267863657406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45955.267863657406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45955.267863657406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45955.267863657406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45955.267863657406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45955.267863657406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45955.267863657406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45955.267863657406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45955.267863657406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45955.267863657406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45955.267863657406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45955.267863657406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45955.267863657406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45955.267863657406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45955.267863657406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45955.267863657406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45955.267863657406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45955.267863657406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45955.267863657406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45955.267863657406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45955.267863657406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45955.267863657406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45955.267863657406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45955.267863657406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45955.267863657406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45955.267863657406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45955.267863657406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45955.267863657406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45955.267863657406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45955.267863657406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45955.267863657406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45955.267863657406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45955.267863657406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45955.267863657406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45955.267863657406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45955.267863657406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45955.267863657406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45955.267863657406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45955.267863657406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45955.267863657406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45955.267863657406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45955.267863657406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45955.267863657406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45955.267863657406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45955.267863657406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45955.267863657406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45955.267863657406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45955.267863657406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45955.267863657406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45955.267863657406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45955.267863657406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45955.267863657406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45955.267863657406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45955.267863657406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45955.267863657406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45955.267863657406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45955.267863657406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45955.267863657406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45955.267863657406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45955.267863657406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45955.267863657406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45955.267863657406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45955.267863657406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45955.267863657406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45955.267863657406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45955.267863657406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45955.267863657406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45955.267863657406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45955.267863657406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45955.267863657406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45955.267863657406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45955.267863657406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45955.267863657406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45955.267863657406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45955.267863657406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45955.267863657406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45955.267863657406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45955.267863657406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45955.267863657406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45955.267863657406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45955.267863657406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45955.267863657406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45955.267863657406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45955.267863657406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45955.267863657406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45955.267863657406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45955.267863657406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45955.267863657406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45955.267863657406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45955.267863657406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45955.267863657406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45955.267863657406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45955.267863657406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45955.267863657406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45955.267863657406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45955.267863657406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45955.267863657406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45955.267863657406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45955.267863657406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45955.267863657406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45955.267863657406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45955.267863657406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45955.267863657406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45955.267863657406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45955.267863657406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45955.267863657406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45955.267863657406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45955.267863657406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45955.267863657406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45955.267863657406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45955.267863657406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45955.267863657406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45955.267863657406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45955.267863657406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45955.267863657406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45955.267863657406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45955.267863657406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45955.267863657406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45955.267863657406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45955.267863657406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45955.267863657406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45955.267863657406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45955.267863657406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45955.267863657406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45955.267863657406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45955.267863657406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45955.267863657406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45955.267863657406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45955.267863657406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45955.267863657406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45955.267863657406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45955.267863657406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45955.267863657406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45955.267863657406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45955.267863657406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45955.267863657406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45955.267863657406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45955.267863657406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45955.267863657406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45955.267863657406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45955.267863657406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45955.267863657406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45955.267863657406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45955.267863657406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45955.267863657406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45955.267863657406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45955.267863657406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45955.267863657406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45955.267863657406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45955.267863657406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45955.267863657406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45955.267863657406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45955.267863657406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45955.267863657406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45955.267863657406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45955.267863657406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45955.267863657406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45955.267863657406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45955.267863657406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45955.267863657406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45955.267863657406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45955.267863657406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45955.267863657406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45955.267863657406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45955.267863657406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45955.267863657406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45955.267863657406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45955.267863657406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45955.267863657406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45955.267863657406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45955.267863657406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45955.267863657406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45955.267863657406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45955.267863657406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45955.267863657406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45955.267863657406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45955.267863657406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45955.267863657406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45955.267863657406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45955.267863657406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45955.267863657406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45955.267863657406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45955.267863657406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45955.267863657406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45955.267863657406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45955.267863657406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45955.267863657406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45955.267863657406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45955.267863657406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45955.267863657406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45955.267863657406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45955.267863657406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45955.267863657406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45955.267863657406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45955.267863657406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45955.267863657406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45955.267863657406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45955.267863657406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45955.267863657406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45955.267863657406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45955.267863657406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45955.267863657406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45955.267863657406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45955.267863657406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45955.267863657406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45955.267863657406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45955.267863657406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45955.267863657406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45955.267863657406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45955.267863657406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45955.267863657406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45955.267863657406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45955.267863657406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45955.267863657406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45955.267863657406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45955.267863657406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45955.267863657406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45955.267863657406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45955.267863657406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45955.267863657406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45955.267863657406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45955.267863657406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45955.267863657406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45955.267863657406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45955.267863657406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45955.267863657406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45955.267863657406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45955.267863657406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45955.267863657406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45955.267863657406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45955.267863657406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45955.267863657406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45955.267863657406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45955.267863657406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45955.267863657406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45955.267863657406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45955.267863657406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45955.267863657406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45955.267863657406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45955.267863657406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45955.267863657406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45955.267863657406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45955.267863657406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45955.267863657406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45955.267863657406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45955.267863657406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45955.267863657406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45955.267863657406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45955.267863657406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45955.267863657406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45955.267863657406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45955.267863657406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45955.267863657406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45955.267863657406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45955.267863657406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45955.267863657406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45955.267863657406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45955.267863657406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45955.267863657406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45955.267863657406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45955.267863657406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45955.267863657406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45955.267863657406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45955.267863657406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45955.267863657406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45955.267863657406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45955.267863657406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45955.267863657406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45955.267863657406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45955.267863657406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45955.267863657406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45955.267863657406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45955.267863657406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45955.267863657406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45955.267863657406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45955.267863657406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45955.267863657406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45955.267863657406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45955.267863657406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45955.267863657406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45955.267863657406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45955.267863657406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45955.267863657406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45955.267863657406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45955.267863657406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45955.267863657406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45955.267863657406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45955.267863657406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45955.267863657406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45955.267863657406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45955.267863657406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45955.267863657406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45955.267863657406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45955.267863657406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45955.267863657406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45955.267863657406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45955.267863657406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45955.267863657406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45955.267863657406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45955.267863657406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45955.267863657406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45955.267863657406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45955.267863657406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45955.267863657406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45955.267863657406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45955.267863657406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45955.267863657406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45955.267863657406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45955.267863657406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45955.267863657406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45955.267863657406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45955.267863657406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45955.267863657406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45955.267863657406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45955.267863657406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45955.267863657406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45955.267863657406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45955.267863657406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45955.267863657406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45955.267863657406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45955.267863657406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45955.267863657406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45955.267863657406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45955.267863657406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45955.267863657406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45955.267863657406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45955.267863657406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45955.267863657406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45955.267863657406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45955.267863657406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45955.267863657406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45955.267863657406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45955.267863657406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45955.267863657406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45955.267863657406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45955.267863657406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45955.267863657406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45955.267863657406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45955.267863657406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45955.267863657406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45955.267863657406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45955.267863657406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45955.267863657406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45955.267863657406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45955.267863657406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45955.267863657406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45955.267863657406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45955.267863657406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45955.267863657406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45955.267863657406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45955.267863657406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45955.267863657406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45955.267863657406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45955.267863657406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45955.267863657406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45955.267863657406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45955.267863657406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45955.267863657406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45955.267863657406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45955.267863657406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45955.267863657406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45955.267863657406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45955.267863657406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45955.267863657406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45955.267863657406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45955.267863657406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45955.267863657406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45955.267863657406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45955.267863657406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45955.267863657406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45955.267863657406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45955.267863657406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45955.267863657406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45955.267863657406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45955.267863657406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45955.267863657406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45955.267863657406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45955.267863657406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45955.267863657406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45955.267863657406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45955.267863657406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45955.267863657406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45955.267863657406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45955.267863657406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45955.267863657406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45955.267863657406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45955.267863657406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45955.267863657406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45955.267863657406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45955.267863657406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45955.267863657406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45955.267863657406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45955.267863657406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45955.267863657406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45955.267863657406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45955.267863657406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45955.267863657406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45955.267863657406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45955.267863657406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45955.267863657406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45955.267863657406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45955.267863657406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45955.267863657406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45955.267863657406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45955.267863657406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45955.267863657406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45955.267863657406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45955.267863657406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45955.267863657406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45955.267863657406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45955.267863657406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45955.267863657406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45955.267863657406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45955.267863657406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45955.267863657406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45955.267863657406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45955.267863657406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45955.267863657406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45955.267863657406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45955.267863657406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45955.267863657406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45955.267863657406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45955.267863657406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45955.267863657406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45955.267863657406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45955.267863657406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45955.267863657406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45955.267863657406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45955.267863657406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45955.267863657406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45955.267863657406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45955.267863657406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45955.267863657406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45955.267863657406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45955.267863657406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45955.267863657406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45955.267863657406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45955.267863657406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45955.267863657406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45955.267863657406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45955.267863657406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45955.267863657406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45955.267863657406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45955.267863657406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45955.267863657406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45955.267863657406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45955.267863657406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45955.267863657406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45955.267863657406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45955.267863657406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45955.267863657406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45955.267863657406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45955.267863657406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45955.267863657406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45955.267863657406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45955.267863657406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45955.267863657406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45955.267863657406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45955.267863657406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45955.267863657406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45955.267863657406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45955.267863657406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45955.267863657406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45955.267863657406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45955.267863657406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45955.267863657406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45955.267863657406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45955.267863657406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45955.267863657406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45955.267863657406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45955.267863657406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45955.267863657406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45955.267863657406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45955.267863657406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45955.267863657406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45955.267863657406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45955.267863657406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45955.267863657406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45955.267863657406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45955.267863657406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45955.267863657406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45955.267863657406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45955.267863657406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45955.267863657406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45955.267863657406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45955.267863657406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45955.267863657406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45955.267863657406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45955.267863657406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45955.267863657406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45955.267863657406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45955.267863657406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45955.267863657406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45955.267863657406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45955.267863657406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45955.267863657406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45955.267863657406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45955.267863657406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45955.267863657406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45955.267863657406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45955.267863657406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45955.267863657406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45955.267863657406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45955.267863657406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45955.267863657406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45955.267863657406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45955.267863657406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45955.267863657406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45955.267863657406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45955.267863657406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45955.267863657406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45955.267863657406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45955.267863657406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45955.267863657406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45955.267863657406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45955.267863657406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45955.267863657406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45955.267863657406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45955.267863657406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45955.267863657406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45955.267863657406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45955.267863657406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45955.267863657406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45955.267863657406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45955.267863657406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45955.267863657406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45955.267863657406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45955.267863657406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45955.267863657406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45955.267863657406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45955.267863657406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45955.267863657406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45955.267863657406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45955.267863657406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45955.267863657406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45955.267863657406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45955.267863657406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45955.267863657406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45955.267863657406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45955.267863657406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45955.267863657406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45955.267863657406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45955.267863657406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45955.267863657406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45955.267863657406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45955.267863657406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45955.267863657406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45955.267863657406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45955.267863657406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45955.267863657406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45955.267863657406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45955.267863657406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45955.267863657406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45955.267863657406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45955.267863657406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45955.267863657406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45955.267863657406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45955.267863657406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45955.267863657406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45955.267863657406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45955.267863657406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45955.267863657406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45955.267863657406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45955.267863657406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45955.267863657406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45955.267863657406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45955.267863657406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45955.267863657406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45955.267863657406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45955.267863657406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45955.267863657406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45955.267863657406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45955.267863657406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45955.267863657406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45955.267863657406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45955.267863657406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45955.267863657406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45955.267863657406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45955.267863657406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45955.267863657406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45955.267863657406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45955.267863657406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45955.267863657406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45955.267863657406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45955.267863657406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45955.267863657406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45955.267863657406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45955.267863657406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45955.267863657406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45955.267863657406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45955.267863657406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45955.267863657406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45955.267863657406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45955.267863657406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45955.267863657406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45955.267863657406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45955.267863657406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45955.267863657406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45955.267863657406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45955.267863657406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45955.267863657406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45955.267863657406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45955.267863657406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45955.267863657406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45955.267863657406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45955.267863657406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45955.267863657406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45955.267863657406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45955.267863657406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45955.267863657406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45955.267863657406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45955.267863657406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45955.267863657406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45955.267863657406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45955.267863657406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45955.267863657406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45955.267863657406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45955.267863657406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45955.267863657406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45955.267863657406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45955.267863657406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45955.267863657406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45955.267863657406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45955.267863657406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45955.267863657406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45955.267863657406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45955.267863657406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45955.267863657406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45955.267863657406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45955.267863657406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45955.267863657406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45955.267863657406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45955.267863657406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45955.267863657406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45955.267863657406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45955.267863657406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45955.267863657406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45955.267863657406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45955.267863657406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45955.267863657406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45955.267863657406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45955.267863657406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45955.267863657406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45955.267863657406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45955.267863657406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45955.267863657406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45955.267863657406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45955.267863657406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45955.267863657406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45955.267863657406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45955.267863657406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45955.267863657406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45955.267863657406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45955.267863657406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45955.267863657406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45955.267863657406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45955.267863657406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45955.267863657406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45955.267863657406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45955.267863657406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45955.267863657406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45955.267863657406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45955.267863657406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45955.267863657406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45955.267863657406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45955.267863657406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45955.267863657406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45955.267863657406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45955.267863657406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45955.267863657406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45955.267863657406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45955.267863657406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45955.267863657406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45955.267863657406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45955.267863657406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45955.267863657406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45955.267863657406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45955.267863657406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45955.267863657406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45955.267863657406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45955.267863657406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45955.267863657406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45955.267863657406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45955.267863657406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45955.267863657406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45955.267863657406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45955.267863657406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45955.267863657406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45955.267863657406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45955.267863657406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45955.267863657406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45955.267863657406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45955.267863657406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45955.267863657406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45955.267863657406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45955.267863657406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45955.267863657406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45955.267863657406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45955.267863657406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45955.267863657406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45955.267863657406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45955.267863657406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45955.267863657406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45955.267863657406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45955.267863657406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45955.267863657406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45955.267863657406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45955.267863657406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45955.267863657406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45955.267863657406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45955.267863657406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45955.267863657406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45955.267863657406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45955.267863657406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45955.267863657406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45955.267863657406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45955.267863657406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45955.267863657406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45955.267863657406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45955.267863657406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45955.267863657406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45955.267863657406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45955.267863657406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45955.267863657406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45955.267863657406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45955.267863657406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45955.267863657406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45955.267863657406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45955.267863657406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45955.267863657406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45955.267863657406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45955.267863657406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45955.267863657406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45955.267863657406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45955.267863657406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45955.267863657406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45955.267863657406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45955.267863657406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45955.267863657406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45955.267863657406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45955.267863657406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45955.267863657406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45955.267863657406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45955.267863657406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45955.267863657406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45955.267863657406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45955.267863657406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45955.267863657406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45955.267863657406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45955.267863657406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45955.267863657406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45955.267863657406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45955.267863657406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45955.267863657406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45955.267863657406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45955.267863657406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45955.267863657406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45955.267863657406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45955.267863657406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45955.267863657406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45955.267863657406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45955.267863657406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45955.267863657406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45955.267863657406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45955.267863657406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45955.267863657406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45955.267863657406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45955.267863657406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45955.267863657406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45955.267863657406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45955.267863657406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45955.267863657406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45955.267863657406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45955.267863657406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45955.267863657406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45955.267863657406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45955.267863657406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45955.267863657406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45955.267863657406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45955.267863657406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45955.267863657406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45955.267863657406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45955.267863657406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45955.267863657406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45955.267863657406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45955.267863657406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45955.267863657406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45955.267863657406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45955.267863657406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45955.267863657406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45955.267863657406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45955.267863657406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45955.267863657406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45955.267863657406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45955.267863657406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45955.267863657406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45955.267863657406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45955.267863657406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45955.267863657406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45955.267863657406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45955.267863657406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45955.267863657406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45955.267863657406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45955.267863657406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45955.267863657406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45955.267863657406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45955.267863657406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45955.267863657406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45955.267863657406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45955.267863657406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45955.267863657406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45955.267863657406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45955.267863657406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45955.267863657406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45955.267863657406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45955.267863657406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45955.267863657406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45955.267863657406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45955.267863657406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45955.267863657406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45955.267863657406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45955.267863657406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45955.267863657406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45955.267863657406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45955.267863657406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45955.267863657406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45955.267863657406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45955.267863657406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45955.267863657406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45955.267863657406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45955.267863657406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45955.267863657406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45955.267863657406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45955.267863657406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45955.267863657406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45955.267863657406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45955.267863657406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45955.267863657406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45955.267863657406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45955.267863657406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45955.267863657406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45955.267863657406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45955.267863657406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45955.267863657406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45955.267863657406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45955.267863657406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45955.267863657406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45955.267863657406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45955.267863657406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45955.267863657406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45955.267863657406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45955.267863657406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45955.267863657406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45955.267863657406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45955.267863657406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45955.267863657406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45955.267863657406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45955.267863657406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45955.267863657406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45955.267863657406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45955.267863657406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45955.267863657406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45955.267863657406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45955.267863657406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45955.267863657406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45955.267863657406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45955.267863657406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45955.267863657406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45955.267863657406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45955.267863657406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45955.267863657406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45955.267863657406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45955.267863657406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45955.267863657406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45955.267863657406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45955.267863657406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45955.267863657406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45955.267863657406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45955.267863657406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45955.267863657406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45955.267863657406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45955.267863657406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45955.267863657406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45955.267863657406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45955.267863657406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45955.267863657406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45955.267863657406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45955.267863657406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45955.267863657406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45955.267863657406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45955.267863657406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45955.267863657406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45955.267863657406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45955.267863657406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45955.267863657406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45955.267863657406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45955.267863657406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45955.267863657406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45955.267863657406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45955.267863657406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45955.267863657406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45955.267863657406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45955.267863657406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45955.267863657406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45955.267863657406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45955.267863657406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45955.267863657406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45955.267863657406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45955.267863657406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45955.267863657406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45955.267863657406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45955.267863657406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45955.267863657406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45955.267863657406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45955.267863657406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45955.267863657406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45955.267863657406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45955.267863657406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45955.267863657406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45955.267863657406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45955.267863657406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45955.267863657406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45955.267863657406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45955.267863657406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45955.267863657406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45955.267863657406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45955.267863657406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45955.267863657406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45955.267863657406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45955.267863657406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45955.267863657406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45955.267863657406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45955.267863657406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45955.267863657406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45955.267863657406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45955.267863657406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45955.267863657406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45955.267863657406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45955.267863657406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45955.267863657406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45955.267863657406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45955.267863657406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45955.267863657406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45955.267863657406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45955.267863657406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45955.267863657406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45955.267863657406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45955.267863657406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45955.267863657406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45955.267863657406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45955.267863657406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45955.267863657406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45955.267863657406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45955.267863657406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45955.267863657406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45955.267863657406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45955.267863657406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45955.267863657406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45955.267863657406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45955.267863657406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45955.267863657406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45955.267863657406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45955.267863657406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45955.267863657406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45955.267863657406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45955.267863657406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45955.267863657406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45955.267863657406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45955.267863657406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45955.267863657406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45955.267863657406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45955.267863657406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45955.267863657406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45955.267863657406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45955.267863657406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45955.267863657406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45955.267863657406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45955.267863657406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45955.267863657406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45955.267863657406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45955.267863657406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45955.267863657406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45955.267863657406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45955.267863657406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45955.267863657406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45955.267863657406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45955.267863657406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45955.267863657406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45955.267863657406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45955.267863657406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45955.267863657406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45955.267863657406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45955.267863657406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45955.267863657406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45955.267863657406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45955.267863657406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45955.267863657406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45955.267863657406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45955.267863657406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45955.267863657406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45955.267863657406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45955.267863657406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45955.267863657406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45955.267863657406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45955.267863657406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45955.267863657406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45955.267863657406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45955.267863657406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45955.267863657406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45955.267863657406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45955.267863657406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45955.267863657406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45955.267863657406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45955.267863657406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45955.267863657406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45955.267863657406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45955.267863657406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45955.267863657406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45955.267863657406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45955.267863657406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45955.267863657406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45955.267863657406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45955.267863657406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45955.267863657406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45955.267863657406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45955.267863657406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45955.267863657406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45955.267863657406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45955.267863657406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45955.267863657406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45955.267863657406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45955.267863657406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45955.267863657406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45955.267863657406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45955.267863657406</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251.78714606480935</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7" t="s">
        <v>27420</v>
      </c>
      <c r="E3" s="99" t="s">
        <v>38998</v>
      </c>
      <c r="F3" s="124">
        <v>45953.634722222225</v>
      </c>
      <c r="G3" s="125">
        <f ca="1">IFERROR(NOW()-F3,"")</f>
        <v>1.6331414351807325</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1</v>
      </c>
      <c r="D4" s="97" t="s">
        <v>33649</v>
      </c>
      <c r="E4" s="99" t="s">
        <v>38998</v>
      </c>
      <c r="F4" s="124">
        <v>45955.249305555553</v>
      </c>
      <c r="G4" s="125">
        <f ca="1">IFERROR(NOW()-F4,"")</f>
        <v>1.855810185224982E-2</v>
      </c>
      <c r="H4" s="124">
        <v>45955.230868055558</v>
      </c>
      <c r="I4" s="120" t="str">
        <f>IFERROR(VLOOKUP(D4,DB!A:F,6,0),"")</f>
        <v>Generator-SG</v>
      </c>
      <c r="J4" s="120" t="str">
        <f>IFERROR(VLOOKUP(D4,DB!A:G,7,0),"")</f>
        <v>Vandalized</v>
      </c>
      <c r="K4" s="126" t="s">
        <v>39096</v>
      </c>
      <c r="L4" s="122" t="str">
        <f>IFERROR(VLOOKUP(D4,DB!A:I,9,0),"")</f>
        <v>Latis</v>
      </c>
    </row>
    <row r="5" spans="1:16" ht="15" customHeight="1">
      <c r="A5" s="120"/>
      <c r="B5" s="120" t="str">
        <f>IFERROR(VLOOKUP(D5,DB!A:K,11,0),"")</f>
        <v/>
      </c>
      <c r="C5" s="121"/>
      <c r="D5" s="94"/>
      <c r="E5" s="99"/>
      <c r="F5" s="124"/>
      <c r="G5" s="125">
        <f ca="1">IFERROR(NOW()-F5,"")</f>
        <v>45955.267863657406</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45955.267863657406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45955.267863657406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45955.267863657406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45955.267863657406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45955.267863657406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45955.267863657406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45955.267863657406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45955.267863657406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45955.267863657406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45955.267863657406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45955.267863657406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45955.267863657406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45955.267863657406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45955.267863657406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45955.267863657406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45955.267863657406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45955.267863657406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45955.267863657406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45955.267863657406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45955.267863657406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45955.267863657406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45955.267863657406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45955.267863657406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45955.267863657406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45955.267863657406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45955.267863657406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45955.267863657406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45955.267863657406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45955.267863657406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45955.267863657406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45955.267863657406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45955.267863657406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45955.267863657406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45955.267863657406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45955.267863657406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45955.267863657406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45955.267863657406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45955.267863657406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45955.267863657406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45955.267863657406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45955.267863657406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45955.267863657406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45955.267863657406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45955.267863657406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45955.267863657406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45955.267863657406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45955.267863657406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45955.267863657406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45955.267863657406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45955.267863657406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45955.267863657406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45955.267863657406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45955.267863657406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45955.267863657406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45955.267863657406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45955.267863657406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45955.267863657406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45955.267863657406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45955.267863657406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45955.267863657406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45955.267863657406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45955.267863657406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45955.267863657406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45955.267863657406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45955.267863657406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45955.267863657406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45955.267863657406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45955.267863657406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45955.267863657406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45955.267863657406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45955.267863657406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45955.267863657406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45955.267863657406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45955.267863657406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45955.267863657406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45955.267863657406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45955.267863657406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45955.267863657406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45955.267863657406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45955.267863657406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45955.267863657406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45955.267863657406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45955.267863657406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45955.267863657406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45955.267863657406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45955.267863657406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45955.267863657406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45955.267863657406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45955.267863657406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45955.267863657406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45955.267863657406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45955.267863657406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45955.267863657406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45955.267863657406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45955.267863657406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45955.267863657406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45955.267863657406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45955.267863657406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45955.267863657406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45955.267863657406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45955.267863657406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45955.267863657406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45955.267863657406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45955.267863657406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45955.267863657406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45955.267863657406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45955.267863657406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45955.267863657406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45955.267863657406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45955.267863657406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45955.267863657406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45955.267863657406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45955.267863657406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45955.267863657406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45955.267863657406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45955.267863657406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45955.267863657406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45955.267863657406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45955.267863657406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45955.267863657406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45955.267863657406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45955.267863657406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45955.267863657406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45955.267863657406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45955.267863657406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45955.267863657406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45955.267863657406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45955.267863657406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45955.267863657406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45955.267863657406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45955.267863657406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45955.267863657406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45955.267863657406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45955.267863657406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45955.267863657406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45955.267863657406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45955.267863657406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45955.267863657406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45955.267863657406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45955.267863657406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45955.267863657406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45955.267863657406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45955.267863657406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45955.267863657406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45955.267863657406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45955.267863657406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45955.267863657406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45955.267863657406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45955.267863657406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45955.267863657406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45955.267863657406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45955.267863657406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45955.267863657406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45955.267863657406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45955.267863657406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45955.267863657406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45955.267863657406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45955.267863657406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45955.267863657406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45955.267863657406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45955.267863657406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45955.267863657406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45955.267863657406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45955.267863657406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45955.267863657406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45955.267863657406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45955.267863657406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45955.267863657406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45955.267863657406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45955.267863657406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45955.267863657406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45955.267863657406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45955.267863657406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45955.267863657406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45955.267863657406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45955.267863657406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45955.267863657406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45955.267863657406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45955.267863657406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45955.267863657406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45955.267863657406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45955.267863657406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45955.267863657406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45955.267863657406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45955.267863657406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45955.267863657406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45955.267863657406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45955.267863657406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45955.267863657406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45955.267863657406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45955.267863657406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45955.267863657406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45955.267863657406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45955.267863657406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45955.267863657406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45955.267863657406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45955.267863657406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45955.267863657406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45955.267863657406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45955.267863657406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45955.267863657406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45955.267863657406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45955.267863657406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45955.267863657406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45955.267863657406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45955.267863657406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45955.267863657406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45955.267863657406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45955.267863657406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45955.267863657406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45955.267863657406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45955.267863657406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45955.267863657406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45955.267863657406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45955.267863657406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45955.267863657406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45955.267863657406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45955.267863657406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45955.267863657406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45955.267863657406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45955.267863657406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45955.267863657406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45955.267863657406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45955.267863657406</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45955.267863657406</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63.435803472217231</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39083</v>
      </c>
      <c r="F3" s="38">
        <v>45926.188877314817</v>
      </c>
      <c r="G3" s="145">
        <f t="shared" ref="G3" ca="1" si="0">IFERROR(NOW()-F3,"")</f>
        <v>29.078986342588905</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39083</v>
      </c>
      <c r="F4" s="154">
        <v>45948.661111111112</v>
      </c>
      <c r="G4" s="155">
        <f ca="1">IFERROR(NOW()-F4,"")</f>
        <v>6.6067525462931371</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0.81822245370130986</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45955.267863657406</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45955.267863657406</v>
      </c>
      <c r="H7" s="154"/>
      <c r="I7" s="153" t="str">
        <f>IFERROR(VLOOKUP(D7,DB!A:F,6,0),"")</f>
        <v/>
      </c>
      <c r="J7" s="153" t="str">
        <f>IFERROR(VLOOKUP(D7,DB!A:G,7,0),"")</f>
        <v/>
      </c>
      <c r="K7" s="153"/>
      <c r="L7" s="153" t="str">
        <f>IFERROR(VLOOKUP(D7,DB!A:I,9,0),"")</f>
        <v/>
      </c>
    </row>
    <row r="8" spans="1:13" ht="15">
      <c r="A8" s="153"/>
      <c r="B8" s="153" t="str">
        <f>IFERROR(VLOOKUP(D8,DB!A:K,11,0),"")</f>
        <v/>
      </c>
      <c r="C8" s="153"/>
      <c r="D8" s="165"/>
      <c r="E8" s="153"/>
      <c r="F8" s="154"/>
      <c r="G8" s="155">
        <f ca="1">IFERROR(NOW()-F8,"")</f>
        <v>45955.267863657406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45955.267863657406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45955.267863657406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45955.267863657406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45955.267863657406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45955.267863657406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45955.267863657406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45955.267863657406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45955.267863657406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45955.267863657406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45955.267863657406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45955.267863657406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45955.267863657406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45955.267863657406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45955.267863657406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45955.267863657406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45955.267863657406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45955.267863657406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45955.267863657406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45955.267863657406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45955.267863657406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45955.267863657406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45955.267863657406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45955.267863657406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45955.267863657406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45955.267863657406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45955.267863657406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45955.267863657406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45955.267863657406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45955.267863657406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45955.267863657406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45955.267863657406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45955.267863657406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45955.267863657406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45955.267863657406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45955.267863657406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45955.267863657406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45955.267863657406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45955.267863657406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45955.267863657406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45955.267863657406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45955.267863657406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45955.267863657406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45955.267863657406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45955.267863657406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45955.267863657406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45955.267863657406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45955.267863657406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45955.267863657406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45955.267863657406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45955.267863657406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45955.267863657406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45955.267863657406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45955.267863657406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45955.267863657406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45955.267863657406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45955.267863657406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45955.267863657406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45955.267863657406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45955.267863657406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45955.267863657406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45955.267863657406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45955.267863657406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45955.267863657406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45955.267863657406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45955.267863657406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45955.267863657406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45955.267863657406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45955.267863657406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45955.267863657406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45955.267863657406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45955.267863657406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45955.267863657406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45955.267863657406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45955.267863657406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45955.267863657406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45955.267863657406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45955.267863657406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45955.267863657406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45955.267863657406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45955.267863657406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45955.267863657406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45955.267863657406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45955.267863657406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45955.267863657406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45955.267863657406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45955.267863657406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45955.267863657406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45955.267863657406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45955.267863657406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45955.267863657406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45955.267863657406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45955.267863657406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45955.267863657406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45955.267863657406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45955.267863657406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45955.267863657406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45955.267863657406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45955.267863657406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45955.267863657406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45955.267863657406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45955.267863657406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45955.267863657406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45955.267863657406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45955.267863657406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45955.267863657406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45955.267863657406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45955.267863657406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45955.267863657406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45955.267863657406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45955.267863657406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45955.267863657406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45955.267863657406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45955.267863657406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45955.267863657406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45955.267863657406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45955.267863657406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45955.267863657406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45955.267863657406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45955.267863657406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45955.267863657406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45955.267863657406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45955.267863657406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45955.267863657406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45955.267863657406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45955.267863657406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45955.267863657406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45955.267863657406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45955.267863657406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45955.267863657406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45955.267863657406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45955.267863657406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45955.267863657406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45955.267863657406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45955.267863657406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45955.267863657406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45955.267863657406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45955.267863657406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45955.267863657406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45955.267863657406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45955.267863657406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45955.267863657406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45955.267863657406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45955.267863657406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45955.267863657406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45955.267863657406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45955.267863657406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45955.267863657406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45955.267863657406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45955.267863657406</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45955.267863657406</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45955.267863657406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45955.267863657406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45955.267863657406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45955.267863657406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45955.267863657406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45955.267863657406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45955.267863657406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45955.267863657406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45955.267863657406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45955.267863657406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45955.267863657406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45955.267863657406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45955.267863657406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45955.267863657406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45955.267863657406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45955.267863657406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45955.267863657406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45955.267863657406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45955.267863657406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45955.267863657406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45955.267863657406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45955.267863657406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45955.267863657406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45955.267863657406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45955.267863657406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45955.267863657406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45955.267863657406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45955.267863657406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45955.267863657406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45955.267863657406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45955.267863657406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45955.267863657406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45955.267863657406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45955.267863657406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45955.267863657406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45955.267863657406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45955.267863657406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45955.267863657406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45955.267863657406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45955.267863657406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45955.267863657406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45955.267863657406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45955.267863657406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45955.267863657406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45955.267863657406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45955.267863657406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45955.267863657406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45955.267863657406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45955.267863657406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45955.267863657406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45955.267863657406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45955.267863657406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45955.267863657406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45955.267863657406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45955.267863657406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45955.267863657406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45955.267863657406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45955.267863657406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45955.267863657406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45955.267863657406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45955.267863657406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45955.267863657406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45955.267863657406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45955.267863657406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45955.267863657406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45955.267863657406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45955.267863657406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45955.267863657406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45955.267863657406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45955.267863657406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45955.267863657406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45955.267863657406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45955.267863657406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45955.267863657406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45955.267863657406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45955.267863657406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45955.267863657406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45955.267863657406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45955.267863657406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45955.267863657406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45955.267863657406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45955.267863657406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45955.267863657406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45955.267863657406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45955.267863657406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45955.267863657406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45955.267863657406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45955.267863657406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45955.267863657406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45955.267863657406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45955.267863657406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45955.267863657406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45955.267863657406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45955.267863657406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45955.267863657406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45955.267863657406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45955.267863657406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45955.267863657406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45955.267863657406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45955.267863657406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45955.267863657406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45955.267863657406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45955.267863657406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45955.267863657406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45955.267863657406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45955.267863657406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45955.267863657406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45955.267863657406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45955.267863657406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45955.267863657406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45955.267863657406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45955.267863657406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45955.267863657406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45955.267863657406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45955.267863657406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45955.267863657406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45955.267863657406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45955.267863657406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45955.267863657406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45955.267863657406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45955.267863657406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45955.267863657406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45955.267863657406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45955.267863657406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45955.267863657406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45955.267863657406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45955.267863657406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45955.267863657406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45955.267863657406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45955.267863657406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45955.267863657406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45955.267863657406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45955.267863657406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45955.267863657406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45955.267863657406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45955.267863657406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45955.267863657406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45955.267863657406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45955.267863657406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45955.267863657406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45955.267863657406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45955.267863657406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45955.267863657406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45955.267863657406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45955.267863657406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45955.267863657406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45955.267863657406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45955.267863657406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45955.267863657406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45955.267863657406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45955.267863657406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45955.267863657406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45955.267863657406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45955.267863657406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45955.267863657406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45955.267863657406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45955.267863657406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45955.267863657406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45955.267863657406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45955.267863657406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45955.267863657406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45955.267863657406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45955.267863657406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45955.267863657406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45955.267863657406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45955.267863657406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45955.267863657406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45955.267863657406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45955.267863657406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45955.267863657406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45955.267863657406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45955.267863657406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45955.267863657406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45955.267863657406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45955.267863657406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45955.267863657406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45955.267863657406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45955.267863657406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45955.267863657406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45955.267863657406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45955.267863657406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45955.267863657406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45955.267863657406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45955.267863657406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45955.267863657406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45955.267863657406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45955.267863657406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45955.267863657406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45955.267863657406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45955.267863657406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45955.267863657406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45955.267863657406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45955.267863657406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45955.267863657406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45955.267863657406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45955.267863657406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45955.267863657406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45955.267863657406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45955.267863657406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45955.267863657406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45955.267863657406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45955.267863657406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45955.267863657406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45955.267863657406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45955.267863657406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45955.267863657406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45955.267863657406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45955.267863657406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45955.267863657406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45955.267863657406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45955.267863657406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45955.267863657406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45955.267863657406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45955.267863657406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45955.267863657406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45955.267863657406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45955.267863657406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45955.267863657406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45955.267863657406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45955.267863657406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45955.267863657406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45955.267863657406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45955.267863657406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45955.267863657406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45955.267863657406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45955.267863657406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45955.267863657406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45955.267863657406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45955.267863657406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45955.267863657406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45955.267863657406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45955.267863657406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45955.267863657406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45955.267863657406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45955.267863657406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45955.267863657406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45955.267863657406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45955.267863657406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45955.267863657406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45955.267863657406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45955.267863657406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45955.267863657406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45955.267863657406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45955.267863657406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45955.267863657406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45955.267863657406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45955.267863657406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45955.267863657406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45955.267863657406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45955.267863657406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45955.267863657406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45955.267863657406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45955.267863657406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45955.267863657406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45955.267863657406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45955.267863657406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45955.267863657406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45955.267863657406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45955.267863657406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45955.267863657406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45955.267863657406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45955.267863657406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45955.267863657406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45955.267863657406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45955.267863657406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45955.267863657406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45955.267863657406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45955.267863657406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45955.267863657406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45955.267863657406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45955.267863657406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45955.267863657406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45955.267863657406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45955.267863657406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45955.267863657406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45955.267863657406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45955.267863657406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45955.267863657406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45955.267863657406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45955.267863657406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45955.267863657406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45955.267863657406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45955.267863657406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45955.267863657406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45955.267863657406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45955.267863657406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45955.267863657406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45955.267863657406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45955.267863657406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45955.267863657406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45955.267863657406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45955.267863657406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45955.267863657406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45955.267863657406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45955.267863657406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45955.267863657406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45955.267863657406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45955.267863657406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45955.267863657406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45955.267863657406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45955.267863657406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45955.267863657406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45955.267863657406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45955.267863657406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45955.267863657406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45955.267863657406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45955.267863657406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45955.267863657406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45955.267863657406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45955.267863657406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45955.267863657406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45955.267863657406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45955.267863657406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45955.267863657406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45955.267863657406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45955.267863657406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45955.267863657406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45955.267863657406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45955.267863657406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45955.267863657406</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45955.267863657406</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45955.267863657406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45955.267863657406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45955.267863657406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45955.267863657406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45955.267863657406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45955.267863657406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45955.267863657406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45955.267863657406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45955.267863657406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45955.267863657406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45955.267863657406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45955.267863657406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45955.267863657406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45955.267863657406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45955.267863657406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45955.267863657406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45955.267863657406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45955.267863657406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45955.267863657406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45955.267863657406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45955.267863657406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45955.267863657406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45955.267863657406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45955.267863657406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45955.267863657406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45955.267863657406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45955.267863657406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45955.267863657406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45955.267863657406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45955.267863657406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45955.267863657406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45955.267863657406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45955.267863657406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45955.267863657406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45955.267863657406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45955.267863657406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45955.267863657406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45955.267863657406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45955.267863657406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45955.267863657406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45955.267863657406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45955.267863657406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45955.267863657406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45955.267863657406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45955.267863657406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45955.267863657406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45955.267863657406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45955.267863657406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45955.267863657406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45955.267863657406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45955.267863657406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45955.267863657406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45955.267863657406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45955.267863657406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45955.267863657406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45955.267863657406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45955.267863657406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45955.267863657406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45955.267863657406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45955.267863657406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45955.267863657406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45955.267863657406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45955.267863657406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45955.267863657406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45955.267863657406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45955.267863657406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45955.267863657406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45955.267863657406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45955.267863657406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45955.267863657406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45955.267863657406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45955.267863657406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45955.267863657406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45955.267863657406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45955.267863657406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45955.267863657406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45955.267863657406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45955.267863657406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45955.267863657406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45955.267863657406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45955.267863657406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45955.267863657406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45955.267863657406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45955.267863657406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45955.267863657406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45955.267863657406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45955.267863657406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45955.267863657406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45955.267863657406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45955.267863657406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45955.267863657406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45955.267863657406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45955.267863657406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45955.267863657406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45955.267863657406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45955.267863657406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45955.267863657406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45955.267863657406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45955.267863657406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45955.267863657406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45955.267863657406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45955.267863657406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45955.267863657406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45955.267863657406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45955.267863657406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45955.267863657406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45955.267863657406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45955.267863657406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45955.267863657406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45955.267863657406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45955.267863657406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45955.267863657406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45955.267863657406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45955.267863657406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45955.267863657406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45955.267863657406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45955.267863657406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45955.267863657406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45955.267863657406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45955.267863657406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45955.267863657406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45955.267863657406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45955.267863657406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45955.267863657406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45955.267863657406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45955.267863657406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45955.267863657406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45955.267863657406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45955.267863657406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45955.267863657406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45955.267863657406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45955.267863657406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45955.267863657406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45955.267863657406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45955.267863657406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45955.267863657406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45955.267863657406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45955.267863657406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45955.267863657406</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2025-10-25T03:27:21Z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